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codeName="{51196F13-6AD0-C1B8-E2B4-A1F9AE17003E}"/>
  <workbookPr codeName="ThisWorkbook" defaultThemeVersion="166925"/>
  <mc:AlternateContent xmlns:mc="http://schemas.openxmlformats.org/markup-compatibility/2006">
    <mc:Choice Requires="x15">
      <x15ac:absPath xmlns:x15ac="http://schemas.microsoft.com/office/spreadsheetml/2010/11/ac" url="/Users/noahdonten/Desktop/Act Sci Points/"/>
    </mc:Choice>
  </mc:AlternateContent>
  <xr:revisionPtr revIDLastSave="0" documentId="13_ncr:1_{7EB74590-4E39-4149-AF3F-19640F3D4B15}" xr6:coauthVersionLast="36" xr6:coauthVersionMax="36" xr10:uidLastSave="{00000000-0000-0000-0000-000000000000}"/>
  <workbookProtection workbookAlgorithmName="SHA-512" workbookHashValue="Xu64mS/tz6TX/aSmNZgvimtHbe4ENPyKz0AmwHSOTzeQ2SISQvNyOFf2NDBJWnGeESWdkX2UVJ+IJnTTL9EM2g==" workbookSaltValue="h3wEnOT1ZM20IkyQiXd/RQ==" workbookSpinCount="100000" lockStructure="1"/>
  <bookViews>
    <workbookView xWindow="0" yWindow="460" windowWidth="28800" windowHeight="13500" xr2:uid="{00000000-000D-0000-FFFF-FFFF00000000}"/>
  </bookViews>
  <sheets>
    <sheet name="Student Page" sheetId="9" r:id="rId1"/>
    <sheet name="Home" sheetId="1" state="veryHidden" r:id="rId2"/>
    <sheet name="Instructions" sheetId="5" state="veryHidden" r:id="rId3"/>
    <sheet name="Dues" sheetId="39" state="veryHidden" r:id="rId4"/>
    <sheet name="Interview" sheetId="11" state="veryHidden" r:id="rId5"/>
    <sheet name="Event44" sheetId="59" state="veryHidden" r:id="rId6"/>
    <sheet name="Event43" sheetId="58" state="veryHidden" r:id="rId7"/>
    <sheet name="Event42" sheetId="57" state="veryHidden" r:id="rId8"/>
    <sheet name="Event41" sheetId="56" state="veryHidden" r:id="rId9"/>
    <sheet name="Event40" sheetId="55" state="veryHidden" r:id="rId10"/>
    <sheet name="Event39" sheetId="54" state="veryHidden" r:id="rId11"/>
    <sheet name="Event38" sheetId="53" state="veryHidden" r:id="rId12"/>
    <sheet name="Event37" sheetId="52" state="veryHidden" r:id="rId13"/>
    <sheet name="Event36" sheetId="51" state="veryHidden" r:id="rId14"/>
    <sheet name="Event35" sheetId="50" state="veryHidden" r:id="rId15"/>
    <sheet name="Event34" sheetId="49" state="veryHidden" r:id="rId16"/>
    <sheet name="Event33" sheetId="48" state="veryHidden" r:id="rId17"/>
    <sheet name="Event32" sheetId="47" state="veryHidden" r:id="rId18"/>
    <sheet name="Event31" sheetId="46" state="veryHidden" r:id="rId19"/>
    <sheet name="Event30" sheetId="45" state="veryHidden" r:id="rId20"/>
    <sheet name="Event29" sheetId="44" state="veryHidden" r:id="rId21"/>
    <sheet name="Event28" sheetId="43" state="veryHidden" r:id="rId22"/>
    <sheet name="Event27" sheetId="42" state="veryHidden" r:id="rId23"/>
    <sheet name="Event26" sheetId="40" state="veryHidden" r:id="rId24"/>
    <sheet name="Event25" sheetId="38" state="veryHidden" r:id="rId25"/>
    <sheet name="Event24" sheetId="37" state="veryHidden" r:id="rId26"/>
    <sheet name="Event23" sheetId="36" state="veryHidden" r:id="rId27"/>
    <sheet name="Event22" sheetId="35" state="veryHidden" r:id="rId28"/>
    <sheet name="Event21" sheetId="33" state="veryHidden" r:id="rId29"/>
    <sheet name="Event20" sheetId="32" state="veryHidden" r:id="rId30"/>
    <sheet name="Event19" sheetId="31" state="veryHidden" r:id="rId31"/>
    <sheet name="Event18" sheetId="30" state="veryHidden" r:id="rId32"/>
    <sheet name="Event17" sheetId="29" state="veryHidden" r:id="rId33"/>
    <sheet name="Event16" sheetId="28" state="veryHidden" r:id="rId34"/>
    <sheet name="Event15" sheetId="27" state="veryHidden" r:id="rId35"/>
    <sheet name="Event14" sheetId="26" state="veryHidden" r:id="rId36"/>
    <sheet name="Event13" sheetId="25" state="veryHidden" r:id="rId37"/>
    <sheet name="Event12" sheetId="24" state="veryHidden" r:id="rId38"/>
    <sheet name="Event11" sheetId="23" state="veryHidden" r:id="rId39"/>
    <sheet name="Event10" sheetId="22" state="veryHidden" r:id="rId40"/>
    <sheet name="Event9" sheetId="21" state="veryHidden" r:id="rId41"/>
    <sheet name="Event8" sheetId="20" state="veryHidden" r:id="rId42"/>
    <sheet name="Event7" sheetId="19" state="veryHidden" r:id="rId43"/>
    <sheet name="Event6" sheetId="18" state="veryHidden" r:id="rId44"/>
    <sheet name="Event5" sheetId="17" state="veryHidden" r:id="rId45"/>
    <sheet name="Event4" sheetId="15" state="veryHidden" r:id="rId46"/>
    <sheet name="Event3" sheetId="8" state="veryHidden" r:id="rId47"/>
    <sheet name="Event2" sheetId="6" state="veryHidden" r:id="rId48"/>
    <sheet name="Event1" sheetId="2" state="veryHidden" r:id="rId49"/>
    <sheet name="Major Forum Roster" sheetId="12" state="veryHidden" r:id="rId50"/>
    <sheet name="Due Raw" sheetId="13" state="veryHidden" r:id="rId51"/>
    <sheet name="Dues Look-Up table" sheetId="14" state="veryHidden" r:id="rId52"/>
    <sheet name="Mock Interview Raw Data" sheetId="16" state="veryHidden" r:id="rId53"/>
    <sheet name="Pru Mock Interview" sheetId="41" state="veryHidden" r:id="rId54"/>
  </sheets>
  <definedNames>
    <definedName name="_xlnm._FilterDatabase" localSheetId="50" hidden="1">'Due Raw'!$A$1:$C$139</definedName>
    <definedName name="_xlnm._FilterDatabase" localSheetId="3" hidden="1">Dues!$A$5:$D$177</definedName>
    <definedName name="_xlnm._FilterDatabase" localSheetId="48" hidden="1">Event1!$A$5:$D$5</definedName>
    <definedName name="_xlnm._FilterDatabase" localSheetId="47" hidden="1">Event2!$A$5:$D$5</definedName>
    <definedName name="_xlnm._FilterDatabase" localSheetId="46" hidden="1">Event3!$A$5:$D$6</definedName>
    <definedName name="_xlnm._FilterDatabase" localSheetId="1" hidden="1">Home!$A$7:$G$701</definedName>
  </definedNames>
  <calcPr calcId="18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4" i="9" l="1"/>
  <c r="E9" i="1" l="1"/>
  <c r="F9" i="1"/>
  <c r="G9" i="1"/>
  <c r="E10" i="1"/>
  <c r="F10" i="1"/>
  <c r="G10" i="1"/>
  <c r="E11" i="1"/>
  <c r="F11" i="1"/>
  <c r="G11" i="1"/>
  <c r="E12" i="1"/>
  <c r="F12" i="1"/>
  <c r="G12" i="1"/>
  <c r="E13" i="1"/>
  <c r="F13" i="1"/>
  <c r="G13" i="1"/>
  <c r="E14" i="1"/>
  <c r="F14" i="1"/>
  <c r="G14" i="1"/>
  <c r="E15" i="1"/>
  <c r="F15" i="1"/>
  <c r="G15" i="1"/>
  <c r="E16" i="1"/>
  <c r="F16" i="1"/>
  <c r="G16" i="1"/>
  <c r="E17" i="1"/>
  <c r="F17" i="1"/>
  <c r="G17" i="1"/>
  <c r="E18" i="1"/>
  <c r="F18" i="1"/>
  <c r="G18" i="1"/>
  <c r="E19" i="1"/>
  <c r="F19" i="1"/>
  <c r="G19" i="1"/>
  <c r="E20" i="1"/>
  <c r="F20" i="1"/>
  <c r="G20" i="1"/>
  <c r="E21" i="1"/>
  <c r="F21" i="1"/>
  <c r="G21" i="1"/>
  <c r="E22" i="1"/>
  <c r="F22" i="1"/>
  <c r="G22" i="1"/>
  <c r="E23" i="1"/>
  <c r="F23" i="1"/>
  <c r="G23" i="1"/>
  <c r="E24" i="1"/>
  <c r="F24" i="1"/>
  <c r="G24" i="1"/>
  <c r="E25" i="1"/>
  <c r="F25" i="1"/>
  <c r="G25" i="1"/>
  <c r="E26" i="1"/>
  <c r="F26" i="1"/>
  <c r="G26" i="1"/>
  <c r="E27" i="1"/>
  <c r="F27" i="1"/>
  <c r="G27" i="1"/>
  <c r="E28" i="1"/>
  <c r="F28" i="1"/>
  <c r="G28" i="1"/>
  <c r="E29" i="1"/>
  <c r="F29" i="1"/>
  <c r="G29" i="1"/>
  <c r="E30" i="1"/>
  <c r="F30" i="1"/>
  <c r="G30" i="1"/>
  <c r="E31" i="1"/>
  <c r="F31" i="1"/>
  <c r="G31" i="1"/>
  <c r="E32" i="1"/>
  <c r="F32" i="1"/>
  <c r="G32" i="1"/>
  <c r="E33" i="1"/>
  <c r="F33" i="1"/>
  <c r="G33" i="1"/>
  <c r="E34" i="1"/>
  <c r="F34" i="1"/>
  <c r="G34" i="1"/>
  <c r="E35" i="1"/>
  <c r="F35" i="1"/>
  <c r="G35" i="1"/>
  <c r="E36" i="1"/>
  <c r="F36" i="1"/>
  <c r="G36" i="1"/>
  <c r="E37" i="1"/>
  <c r="F37" i="1"/>
  <c r="G37" i="1"/>
  <c r="E38" i="1"/>
  <c r="F38" i="1"/>
  <c r="G38" i="1"/>
  <c r="E39" i="1"/>
  <c r="F39" i="1"/>
  <c r="G39" i="1"/>
  <c r="E40" i="1"/>
  <c r="F40" i="1"/>
  <c r="G40" i="1"/>
  <c r="E41" i="1"/>
  <c r="F41" i="1"/>
  <c r="G41" i="1"/>
  <c r="E42" i="1"/>
  <c r="F42" i="1"/>
  <c r="G42" i="1"/>
  <c r="E43" i="1"/>
  <c r="F43" i="1"/>
  <c r="G43" i="1"/>
  <c r="E44" i="1"/>
  <c r="F44" i="1"/>
  <c r="G44" i="1"/>
  <c r="E45" i="1"/>
  <c r="F45" i="1"/>
  <c r="G45" i="1"/>
  <c r="E46" i="1"/>
  <c r="F46" i="1"/>
  <c r="G46" i="1"/>
  <c r="E47" i="1"/>
  <c r="F47" i="1"/>
  <c r="G47" i="1"/>
  <c r="E48" i="1"/>
  <c r="F48" i="1"/>
  <c r="G48" i="1"/>
  <c r="E49" i="1"/>
  <c r="F49" i="1"/>
  <c r="G49" i="1"/>
  <c r="E50" i="1"/>
  <c r="F50" i="1"/>
  <c r="G50" i="1"/>
  <c r="E51" i="1"/>
  <c r="F51" i="1"/>
  <c r="G51" i="1"/>
  <c r="E52" i="1"/>
  <c r="F52" i="1"/>
  <c r="G52" i="1"/>
  <c r="E53" i="1"/>
  <c r="F53" i="1"/>
  <c r="G53" i="1"/>
  <c r="E54" i="1"/>
  <c r="F54" i="1"/>
  <c r="G54" i="1"/>
  <c r="E55" i="1"/>
  <c r="F55" i="1"/>
  <c r="G55" i="1"/>
  <c r="E56" i="1"/>
  <c r="F56" i="1"/>
  <c r="G56" i="1"/>
  <c r="E57" i="1"/>
  <c r="F57" i="1"/>
  <c r="G57" i="1"/>
  <c r="E58" i="1"/>
  <c r="F58" i="1"/>
  <c r="G58" i="1"/>
  <c r="E59" i="1"/>
  <c r="F59" i="1"/>
  <c r="G59" i="1"/>
  <c r="E60" i="1"/>
  <c r="F60" i="1"/>
  <c r="G60" i="1"/>
  <c r="E61" i="1"/>
  <c r="F61" i="1"/>
  <c r="G61" i="1"/>
  <c r="E62" i="1"/>
  <c r="F62" i="1"/>
  <c r="G62" i="1"/>
  <c r="E63" i="1"/>
  <c r="F63" i="1"/>
  <c r="G63" i="1"/>
  <c r="E64" i="1"/>
  <c r="F64" i="1"/>
  <c r="G64" i="1"/>
  <c r="E65" i="1"/>
  <c r="F65" i="1"/>
  <c r="G65" i="1"/>
  <c r="E66" i="1"/>
  <c r="F66" i="1"/>
  <c r="G66" i="1"/>
  <c r="E67" i="1"/>
  <c r="F67" i="1"/>
  <c r="G67" i="1"/>
  <c r="E68" i="1"/>
  <c r="F68" i="1"/>
  <c r="G68" i="1"/>
  <c r="E69" i="1"/>
  <c r="F69" i="1"/>
  <c r="G69" i="1"/>
  <c r="E70" i="1"/>
  <c r="F70" i="1"/>
  <c r="G70" i="1"/>
  <c r="E71" i="1"/>
  <c r="F71" i="1"/>
  <c r="G71" i="1"/>
  <c r="E72" i="1"/>
  <c r="F72" i="1"/>
  <c r="G72" i="1"/>
  <c r="E73" i="1"/>
  <c r="F73" i="1"/>
  <c r="G73" i="1"/>
  <c r="E74" i="1"/>
  <c r="F74" i="1"/>
  <c r="G74" i="1"/>
  <c r="E75" i="1"/>
  <c r="F75" i="1"/>
  <c r="G75" i="1"/>
  <c r="E76" i="1"/>
  <c r="F76" i="1"/>
  <c r="G76" i="1"/>
  <c r="E77" i="1"/>
  <c r="F77" i="1"/>
  <c r="G77" i="1"/>
  <c r="E78" i="1"/>
  <c r="F78" i="1"/>
  <c r="G78" i="1"/>
  <c r="E79" i="1"/>
  <c r="F79" i="1"/>
  <c r="G79" i="1"/>
  <c r="E80" i="1"/>
  <c r="F80" i="1"/>
  <c r="G80" i="1"/>
  <c r="E81" i="1"/>
  <c r="F81" i="1"/>
  <c r="G81" i="1"/>
  <c r="E82" i="1"/>
  <c r="F82" i="1"/>
  <c r="G82" i="1"/>
  <c r="E83" i="1"/>
  <c r="F83" i="1"/>
  <c r="G83" i="1"/>
  <c r="E84" i="1"/>
  <c r="F84" i="1"/>
  <c r="G84" i="1"/>
  <c r="E85" i="1"/>
  <c r="F85" i="1"/>
  <c r="G85" i="1"/>
  <c r="E86" i="1"/>
  <c r="F86" i="1"/>
  <c r="G86" i="1"/>
  <c r="E87" i="1"/>
  <c r="F87" i="1"/>
  <c r="G87" i="1"/>
  <c r="E88" i="1"/>
  <c r="F88" i="1"/>
  <c r="G88" i="1"/>
  <c r="E89" i="1"/>
  <c r="F89" i="1"/>
  <c r="G89" i="1"/>
  <c r="E90" i="1"/>
  <c r="F90" i="1"/>
  <c r="G90" i="1"/>
  <c r="E91" i="1"/>
  <c r="F91" i="1"/>
  <c r="G91" i="1"/>
  <c r="E92" i="1"/>
  <c r="F92" i="1"/>
  <c r="G92" i="1"/>
  <c r="E93" i="1"/>
  <c r="F93" i="1"/>
  <c r="G93" i="1"/>
  <c r="E94" i="1"/>
  <c r="F94" i="1"/>
  <c r="G94" i="1"/>
  <c r="E95" i="1"/>
  <c r="F95" i="1"/>
  <c r="G95" i="1"/>
  <c r="E96" i="1"/>
  <c r="F96" i="1"/>
  <c r="G96" i="1"/>
  <c r="E97" i="1"/>
  <c r="F97" i="1"/>
  <c r="G97" i="1"/>
  <c r="E98" i="1"/>
  <c r="F98" i="1"/>
  <c r="G98" i="1"/>
  <c r="E99" i="1"/>
  <c r="F99" i="1"/>
  <c r="G99" i="1"/>
  <c r="E100" i="1"/>
  <c r="F100" i="1"/>
  <c r="G100" i="1"/>
  <c r="E101" i="1"/>
  <c r="F101" i="1"/>
  <c r="G101" i="1"/>
  <c r="E102" i="1"/>
  <c r="F102" i="1"/>
  <c r="G102" i="1"/>
  <c r="E103" i="1"/>
  <c r="F103" i="1"/>
  <c r="G103" i="1"/>
  <c r="E104" i="1"/>
  <c r="F104" i="1"/>
  <c r="G104" i="1"/>
  <c r="E105" i="1"/>
  <c r="F105" i="1"/>
  <c r="G105" i="1"/>
  <c r="E106" i="1"/>
  <c r="F106" i="1"/>
  <c r="G106" i="1"/>
  <c r="E107" i="1"/>
  <c r="F107" i="1"/>
  <c r="G107" i="1"/>
  <c r="E108" i="1"/>
  <c r="F108" i="1"/>
  <c r="G108" i="1"/>
  <c r="E109" i="1"/>
  <c r="F109" i="1"/>
  <c r="G109" i="1"/>
  <c r="E110" i="1"/>
  <c r="F110" i="1"/>
  <c r="G110" i="1"/>
  <c r="E111" i="1"/>
  <c r="F111" i="1"/>
  <c r="G111" i="1"/>
  <c r="E112" i="1"/>
  <c r="F112" i="1"/>
  <c r="G112" i="1"/>
  <c r="E113" i="1"/>
  <c r="F113" i="1"/>
  <c r="G113" i="1"/>
  <c r="E114" i="1"/>
  <c r="F114" i="1"/>
  <c r="G114" i="1"/>
  <c r="E115" i="1"/>
  <c r="F115" i="1"/>
  <c r="G115" i="1"/>
  <c r="E116" i="1"/>
  <c r="F116" i="1"/>
  <c r="G116" i="1"/>
  <c r="E117" i="1"/>
  <c r="F117" i="1"/>
  <c r="G117" i="1"/>
  <c r="E118" i="1"/>
  <c r="F118" i="1"/>
  <c r="G118" i="1"/>
  <c r="E119" i="1"/>
  <c r="F119" i="1"/>
  <c r="G119" i="1"/>
  <c r="E120" i="1"/>
  <c r="F120" i="1"/>
  <c r="G120" i="1"/>
  <c r="E121" i="1"/>
  <c r="F121" i="1"/>
  <c r="G121" i="1"/>
  <c r="E122" i="1"/>
  <c r="F122" i="1"/>
  <c r="G122" i="1"/>
  <c r="E123" i="1"/>
  <c r="F123" i="1"/>
  <c r="G123" i="1"/>
  <c r="E124" i="1"/>
  <c r="F124" i="1"/>
  <c r="G124" i="1"/>
  <c r="E125" i="1"/>
  <c r="F125" i="1"/>
  <c r="G125" i="1"/>
  <c r="E126" i="1"/>
  <c r="F126" i="1"/>
  <c r="G126" i="1"/>
  <c r="E127" i="1"/>
  <c r="F127" i="1"/>
  <c r="G127" i="1"/>
  <c r="E128" i="1"/>
  <c r="F128" i="1"/>
  <c r="G128" i="1"/>
  <c r="E129" i="1"/>
  <c r="F129" i="1"/>
  <c r="G129" i="1"/>
  <c r="E130" i="1"/>
  <c r="F130" i="1"/>
  <c r="G130" i="1"/>
  <c r="E131" i="1"/>
  <c r="F131" i="1"/>
  <c r="G131" i="1"/>
  <c r="E132" i="1"/>
  <c r="F132" i="1"/>
  <c r="G132" i="1"/>
  <c r="E133" i="1"/>
  <c r="F133" i="1"/>
  <c r="G133" i="1"/>
  <c r="E134" i="1"/>
  <c r="F134" i="1"/>
  <c r="G134" i="1"/>
  <c r="E135" i="1"/>
  <c r="F135" i="1"/>
  <c r="G135" i="1"/>
  <c r="E136" i="1"/>
  <c r="F136" i="1"/>
  <c r="G136" i="1"/>
  <c r="E137" i="1"/>
  <c r="F137" i="1"/>
  <c r="G137" i="1"/>
  <c r="E138" i="1"/>
  <c r="F138" i="1"/>
  <c r="G138" i="1"/>
  <c r="E139" i="1"/>
  <c r="F139" i="1"/>
  <c r="G139" i="1"/>
  <c r="E140" i="1"/>
  <c r="F140" i="1"/>
  <c r="G140" i="1"/>
  <c r="E141" i="1"/>
  <c r="F141" i="1"/>
  <c r="G141" i="1"/>
  <c r="E142" i="1"/>
  <c r="F142" i="1"/>
  <c r="G142" i="1"/>
  <c r="E143" i="1"/>
  <c r="F143" i="1"/>
  <c r="G143" i="1"/>
  <c r="E144" i="1"/>
  <c r="F144" i="1"/>
  <c r="G144" i="1"/>
  <c r="E145" i="1"/>
  <c r="F145" i="1"/>
  <c r="G145" i="1"/>
  <c r="E146" i="1"/>
  <c r="F146" i="1"/>
  <c r="G146" i="1"/>
  <c r="E147" i="1"/>
  <c r="F147" i="1"/>
  <c r="G147" i="1"/>
  <c r="E148" i="1"/>
  <c r="F148" i="1"/>
  <c r="G148" i="1"/>
  <c r="E149" i="1"/>
  <c r="F149" i="1"/>
  <c r="G149" i="1"/>
  <c r="E150" i="1"/>
  <c r="F150" i="1"/>
  <c r="G150" i="1"/>
  <c r="B6" i="9" s="1"/>
  <c r="E151" i="1"/>
  <c r="F151" i="1"/>
  <c r="G151" i="1"/>
  <c r="E152" i="1"/>
  <c r="F152" i="1"/>
  <c r="G152" i="1"/>
  <c r="E153" i="1"/>
  <c r="F153" i="1"/>
  <c r="G153" i="1"/>
  <c r="E154" i="1"/>
  <c r="F154" i="1"/>
  <c r="G154" i="1"/>
  <c r="E155" i="1"/>
  <c r="F155" i="1"/>
  <c r="G155" i="1"/>
  <c r="E156" i="1"/>
  <c r="F156" i="1"/>
  <c r="G156" i="1"/>
  <c r="E157" i="1"/>
  <c r="F157" i="1"/>
  <c r="G157" i="1"/>
  <c r="E158" i="1"/>
  <c r="F158" i="1"/>
  <c r="G158" i="1"/>
  <c r="E159" i="1"/>
  <c r="F159" i="1"/>
  <c r="G159" i="1"/>
  <c r="E160" i="1"/>
  <c r="F160" i="1"/>
  <c r="G160" i="1"/>
  <c r="E161" i="1"/>
  <c r="F161" i="1"/>
  <c r="G161" i="1"/>
  <c r="E162" i="1"/>
  <c r="F162" i="1"/>
  <c r="G162" i="1"/>
  <c r="E163" i="1"/>
  <c r="F163" i="1"/>
  <c r="G163" i="1"/>
  <c r="E164" i="1"/>
  <c r="F164" i="1"/>
  <c r="G164" i="1"/>
  <c r="E165" i="1"/>
  <c r="F165" i="1"/>
  <c r="G165" i="1"/>
  <c r="E166" i="1"/>
  <c r="F166" i="1"/>
  <c r="G166" i="1"/>
  <c r="E167" i="1"/>
  <c r="F167" i="1"/>
  <c r="G167" i="1"/>
  <c r="E168" i="1"/>
  <c r="F168" i="1"/>
  <c r="G168" i="1"/>
  <c r="E169" i="1"/>
  <c r="F169" i="1"/>
  <c r="G169" i="1"/>
  <c r="E170" i="1"/>
  <c r="F170" i="1"/>
  <c r="G170" i="1"/>
  <c r="E171" i="1"/>
  <c r="F171" i="1"/>
  <c r="G171" i="1"/>
  <c r="E172" i="1"/>
  <c r="F172" i="1"/>
  <c r="G172" i="1"/>
  <c r="E173" i="1"/>
  <c r="F173" i="1"/>
  <c r="G173" i="1"/>
  <c r="E174" i="1"/>
  <c r="F174" i="1"/>
  <c r="G174" i="1"/>
  <c r="E175" i="1"/>
  <c r="F175" i="1"/>
  <c r="G175" i="1"/>
  <c r="E176" i="1"/>
  <c r="F176" i="1"/>
  <c r="G176" i="1"/>
  <c r="E177" i="1"/>
  <c r="F177" i="1"/>
  <c r="G177" i="1"/>
  <c r="E178" i="1"/>
  <c r="F178" i="1"/>
  <c r="G178" i="1"/>
  <c r="E179" i="1"/>
  <c r="F179" i="1"/>
  <c r="G179" i="1"/>
  <c r="E180" i="1"/>
  <c r="F180" i="1"/>
  <c r="G180" i="1"/>
  <c r="E181" i="1"/>
  <c r="F181" i="1"/>
  <c r="G181" i="1"/>
  <c r="E182" i="1"/>
  <c r="F182" i="1"/>
  <c r="G182" i="1"/>
  <c r="E183" i="1"/>
  <c r="F183" i="1"/>
  <c r="G183" i="1"/>
  <c r="E184" i="1"/>
  <c r="F184" i="1"/>
  <c r="G184" i="1"/>
  <c r="E185" i="1"/>
  <c r="F185" i="1"/>
  <c r="G185" i="1"/>
  <c r="E186" i="1"/>
  <c r="F186" i="1"/>
  <c r="G186" i="1"/>
  <c r="E187" i="1"/>
  <c r="F187" i="1"/>
  <c r="G187" i="1"/>
  <c r="E188" i="1"/>
  <c r="F188" i="1"/>
  <c r="G188" i="1"/>
  <c r="E189" i="1"/>
  <c r="F189" i="1"/>
  <c r="G189" i="1"/>
  <c r="E190" i="1"/>
  <c r="F190" i="1"/>
  <c r="G190" i="1"/>
  <c r="E191" i="1"/>
  <c r="F191" i="1"/>
  <c r="G191" i="1"/>
  <c r="E192" i="1"/>
  <c r="F192" i="1"/>
  <c r="G192" i="1"/>
  <c r="E193" i="1"/>
  <c r="F193" i="1"/>
  <c r="G193" i="1"/>
  <c r="E194" i="1"/>
  <c r="F194" i="1"/>
  <c r="G194" i="1"/>
  <c r="E195" i="1"/>
  <c r="F195" i="1"/>
  <c r="G195" i="1"/>
  <c r="E196" i="1"/>
  <c r="F196" i="1"/>
  <c r="G196" i="1"/>
  <c r="E197" i="1"/>
  <c r="F197" i="1"/>
  <c r="G197" i="1"/>
  <c r="E198" i="1"/>
  <c r="F198" i="1"/>
  <c r="G198" i="1"/>
  <c r="E199" i="1"/>
  <c r="F199" i="1"/>
  <c r="G199" i="1"/>
  <c r="E200" i="1"/>
  <c r="F200" i="1"/>
  <c r="G200" i="1"/>
  <c r="E201" i="1"/>
  <c r="F201" i="1"/>
  <c r="G201" i="1"/>
  <c r="E202" i="1"/>
  <c r="F202" i="1"/>
  <c r="G202" i="1"/>
  <c r="E203" i="1"/>
  <c r="F203" i="1"/>
  <c r="G203" i="1"/>
  <c r="E204" i="1"/>
  <c r="F204" i="1"/>
  <c r="G204" i="1"/>
  <c r="E205" i="1"/>
  <c r="F205" i="1"/>
  <c r="G205" i="1"/>
  <c r="E206" i="1"/>
  <c r="F206" i="1"/>
  <c r="G206" i="1"/>
  <c r="E207" i="1"/>
  <c r="F207" i="1"/>
  <c r="G207" i="1"/>
  <c r="E208" i="1"/>
  <c r="F208" i="1"/>
  <c r="G208" i="1"/>
  <c r="E209" i="1"/>
  <c r="F209" i="1"/>
  <c r="G209" i="1"/>
  <c r="E210" i="1"/>
  <c r="F210" i="1"/>
  <c r="G210" i="1"/>
  <c r="E211" i="1"/>
  <c r="F211" i="1"/>
  <c r="G211" i="1"/>
  <c r="E212" i="1"/>
  <c r="F212" i="1"/>
  <c r="G212" i="1"/>
  <c r="E213" i="1"/>
  <c r="F213" i="1"/>
  <c r="G213" i="1"/>
  <c r="E214" i="1"/>
  <c r="F214" i="1"/>
  <c r="G214" i="1"/>
  <c r="E215" i="1"/>
  <c r="F215" i="1"/>
  <c r="G215" i="1"/>
  <c r="E216" i="1"/>
  <c r="F216" i="1"/>
  <c r="G216" i="1"/>
  <c r="E217" i="1"/>
  <c r="F217" i="1"/>
  <c r="G217" i="1"/>
  <c r="E218" i="1"/>
  <c r="F218" i="1"/>
  <c r="G218" i="1"/>
  <c r="E219" i="1"/>
  <c r="F219" i="1"/>
  <c r="G219" i="1"/>
  <c r="E220" i="1"/>
  <c r="F220" i="1"/>
  <c r="G220" i="1"/>
  <c r="E221" i="1"/>
  <c r="F221" i="1"/>
  <c r="G221" i="1"/>
  <c r="E222" i="1"/>
  <c r="F222" i="1"/>
  <c r="G222" i="1"/>
  <c r="E223" i="1"/>
  <c r="F223" i="1"/>
  <c r="G223" i="1"/>
  <c r="E224" i="1"/>
  <c r="F224" i="1"/>
  <c r="G224" i="1"/>
  <c r="E225" i="1"/>
  <c r="F225" i="1"/>
  <c r="G225" i="1"/>
  <c r="E226" i="1"/>
  <c r="F226" i="1"/>
  <c r="G226" i="1"/>
  <c r="E227" i="1"/>
  <c r="F227" i="1"/>
  <c r="G227" i="1"/>
  <c r="E228" i="1"/>
  <c r="F228" i="1"/>
  <c r="G228" i="1"/>
  <c r="E229" i="1"/>
  <c r="F229" i="1"/>
  <c r="G229" i="1"/>
  <c r="E230" i="1"/>
  <c r="F230" i="1"/>
  <c r="G230" i="1"/>
  <c r="E231" i="1"/>
  <c r="F231" i="1"/>
  <c r="G231" i="1"/>
  <c r="E232" i="1"/>
  <c r="F232" i="1"/>
  <c r="G232" i="1"/>
  <c r="E233" i="1"/>
  <c r="F233" i="1"/>
  <c r="G233" i="1"/>
  <c r="E234" i="1"/>
  <c r="F234" i="1"/>
  <c r="G234" i="1"/>
  <c r="E235" i="1"/>
  <c r="F235" i="1"/>
  <c r="G235" i="1"/>
  <c r="E236" i="1"/>
  <c r="F236" i="1"/>
  <c r="G236" i="1"/>
  <c r="E237" i="1"/>
  <c r="F237" i="1"/>
  <c r="G237" i="1"/>
  <c r="E238" i="1"/>
  <c r="F238" i="1"/>
  <c r="G238" i="1"/>
  <c r="E239" i="1"/>
  <c r="F239" i="1"/>
  <c r="G239" i="1"/>
  <c r="E240" i="1"/>
  <c r="F240" i="1"/>
  <c r="G240" i="1"/>
  <c r="E241" i="1"/>
  <c r="F241" i="1"/>
  <c r="G241" i="1"/>
  <c r="E242" i="1"/>
  <c r="F242" i="1"/>
  <c r="G242" i="1"/>
  <c r="E243" i="1"/>
  <c r="F243" i="1"/>
  <c r="G243" i="1"/>
  <c r="E244" i="1"/>
  <c r="F244" i="1"/>
  <c r="G244" i="1"/>
  <c r="E245" i="1"/>
  <c r="F245" i="1"/>
  <c r="G245" i="1"/>
  <c r="E246" i="1"/>
  <c r="F246" i="1"/>
  <c r="G246" i="1"/>
  <c r="E247" i="1"/>
  <c r="F247" i="1"/>
  <c r="G247" i="1"/>
  <c r="E248" i="1"/>
  <c r="F248" i="1"/>
  <c r="G248" i="1"/>
  <c r="E249" i="1"/>
  <c r="F249" i="1"/>
  <c r="G249" i="1"/>
  <c r="E250" i="1"/>
  <c r="F250" i="1"/>
  <c r="G250" i="1"/>
  <c r="E251" i="1"/>
  <c r="F251" i="1"/>
  <c r="G251" i="1"/>
  <c r="E252" i="1"/>
  <c r="F252" i="1"/>
  <c r="G252" i="1"/>
  <c r="E253" i="1"/>
  <c r="F253" i="1"/>
  <c r="G253" i="1"/>
  <c r="E254" i="1"/>
  <c r="F254" i="1"/>
  <c r="G254" i="1"/>
  <c r="E255" i="1"/>
  <c r="F255" i="1"/>
  <c r="G255" i="1"/>
  <c r="E256" i="1"/>
  <c r="F256" i="1"/>
  <c r="G256" i="1"/>
  <c r="E257" i="1"/>
  <c r="F257" i="1"/>
  <c r="G257" i="1"/>
  <c r="E258" i="1"/>
  <c r="F258" i="1"/>
  <c r="G258" i="1"/>
  <c r="E259" i="1"/>
  <c r="F259" i="1"/>
  <c r="G259" i="1"/>
  <c r="E260" i="1"/>
  <c r="F260" i="1"/>
  <c r="G260" i="1"/>
  <c r="E261" i="1"/>
  <c r="F261" i="1"/>
  <c r="G261" i="1"/>
  <c r="E262" i="1"/>
  <c r="F262" i="1"/>
  <c r="G262" i="1"/>
  <c r="E263" i="1"/>
  <c r="F263" i="1"/>
  <c r="G263" i="1"/>
  <c r="E264" i="1"/>
  <c r="F264" i="1"/>
  <c r="G264" i="1"/>
  <c r="E265" i="1"/>
  <c r="F265" i="1"/>
  <c r="G265" i="1"/>
  <c r="E266" i="1"/>
  <c r="F266" i="1"/>
  <c r="G266" i="1"/>
  <c r="E267" i="1"/>
  <c r="F267" i="1"/>
  <c r="G267" i="1"/>
  <c r="E268" i="1"/>
  <c r="F268" i="1"/>
  <c r="G268" i="1"/>
  <c r="E269" i="1"/>
  <c r="F269" i="1"/>
  <c r="G269" i="1"/>
  <c r="E270" i="1"/>
  <c r="F270" i="1"/>
  <c r="G270" i="1"/>
  <c r="E271" i="1"/>
  <c r="F271" i="1"/>
  <c r="G271" i="1"/>
  <c r="E272" i="1"/>
  <c r="F272" i="1"/>
  <c r="G272" i="1"/>
  <c r="E273" i="1"/>
  <c r="F273" i="1"/>
  <c r="G273" i="1"/>
  <c r="E274" i="1"/>
  <c r="F274" i="1"/>
  <c r="G274" i="1"/>
  <c r="E275" i="1"/>
  <c r="F275" i="1"/>
  <c r="G275" i="1"/>
  <c r="E276" i="1"/>
  <c r="F276" i="1"/>
  <c r="G276" i="1"/>
  <c r="E277" i="1"/>
  <c r="F277" i="1"/>
  <c r="G277" i="1"/>
  <c r="E278" i="1"/>
  <c r="F278" i="1"/>
  <c r="G278" i="1"/>
  <c r="E279" i="1"/>
  <c r="F279" i="1"/>
  <c r="G279" i="1"/>
  <c r="E280" i="1"/>
  <c r="F280" i="1"/>
  <c r="G280" i="1"/>
  <c r="E281" i="1"/>
  <c r="F281" i="1"/>
  <c r="G281" i="1"/>
  <c r="E282" i="1"/>
  <c r="F282" i="1"/>
  <c r="G282" i="1"/>
  <c r="E283" i="1"/>
  <c r="F283" i="1"/>
  <c r="G283" i="1"/>
  <c r="E284" i="1"/>
  <c r="F284" i="1"/>
  <c r="G284" i="1"/>
  <c r="E285" i="1"/>
  <c r="F285" i="1"/>
  <c r="G285" i="1"/>
  <c r="E286" i="1"/>
  <c r="F286" i="1"/>
  <c r="G286" i="1"/>
  <c r="E287" i="1"/>
  <c r="F287" i="1"/>
  <c r="G287" i="1"/>
  <c r="E288" i="1"/>
  <c r="F288" i="1"/>
  <c r="G288" i="1"/>
  <c r="E289" i="1"/>
  <c r="F289" i="1"/>
  <c r="G289" i="1"/>
  <c r="E290" i="1"/>
  <c r="F290" i="1"/>
  <c r="G290" i="1"/>
  <c r="E291" i="1"/>
  <c r="F291" i="1"/>
  <c r="G291" i="1"/>
  <c r="E292" i="1"/>
  <c r="F292" i="1"/>
  <c r="G292" i="1"/>
  <c r="E293" i="1"/>
  <c r="F293" i="1"/>
  <c r="G293" i="1"/>
  <c r="E294" i="1"/>
  <c r="F294" i="1"/>
  <c r="G294" i="1"/>
  <c r="E295" i="1"/>
  <c r="F295" i="1"/>
  <c r="G295" i="1"/>
  <c r="E296" i="1"/>
  <c r="F296" i="1"/>
  <c r="G296" i="1"/>
  <c r="E297" i="1"/>
  <c r="F297" i="1"/>
  <c r="G297" i="1"/>
  <c r="E298" i="1"/>
  <c r="F298" i="1"/>
  <c r="G298" i="1"/>
  <c r="E299" i="1"/>
  <c r="F299" i="1"/>
  <c r="G299" i="1"/>
  <c r="E300" i="1"/>
  <c r="F300" i="1"/>
  <c r="G300" i="1"/>
  <c r="E301" i="1"/>
  <c r="F301" i="1"/>
  <c r="G301" i="1"/>
  <c r="E302" i="1"/>
  <c r="F302" i="1"/>
  <c r="G302" i="1"/>
  <c r="E303" i="1"/>
  <c r="F303" i="1"/>
  <c r="G303" i="1"/>
  <c r="E304" i="1"/>
  <c r="F304" i="1"/>
  <c r="G304" i="1"/>
  <c r="E305" i="1"/>
  <c r="F305" i="1"/>
  <c r="G305" i="1"/>
  <c r="E306" i="1"/>
  <c r="F306" i="1"/>
  <c r="G306" i="1"/>
  <c r="E307" i="1"/>
  <c r="F307" i="1"/>
  <c r="G307" i="1"/>
  <c r="E308" i="1"/>
  <c r="F308" i="1"/>
  <c r="G308" i="1"/>
  <c r="E309" i="1"/>
  <c r="F309" i="1"/>
  <c r="G309" i="1"/>
  <c r="E310" i="1"/>
  <c r="F310" i="1"/>
  <c r="G310" i="1"/>
  <c r="E311" i="1"/>
  <c r="F311" i="1"/>
  <c r="G311" i="1"/>
  <c r="E312" i="1"/>
  <c r="F312" i="1"/>
  <c r="G312" i="1"/>
  <c r="E313" i="1"/>
  <c r="F313" i="1"/>
  <c r="G313" i="1"/>
  <c r="E314" i="1"/>
  <c r="F314" i="1"/>
  <c r="G314" i="1"/>
  <c r="E315" i="1"/>
  <c r="F315" i="1"/>
  <c r="G315" i="1"/>
  <c r="E316" i="1"/>
  <c r="F316" i="1"/>
  <c r="G316" i="1"/>
  <c r="E317" i="1"/>
  <c r="F317" i="1"/>
  <c r="G317" i="1"/>
  <c r="E318" i="1"/>
  <c r="F318" i="1"/>
  <c r="G318" i="1"/>
  <c r="E319" i="1"/>
  <c r="F319" i="1"/>
  <c r="G319" i="1"/>
  <c r="E320" i="1"/>
  <c r="F320" i="1"/>
  <c r="G320" i="1"/>
  <c r="E321" i="1"/>
  <c r="F321" i="1"/>
  <c r="G321" i="1"/>
  <c r="E322" i="1"/>
  <c r="F322" i="1"/>
  <c r="G322" i="1"/>
  <c r="E323" i="1"/>
  <c r="F323" i="1"/>
  <c r="G323" i="1"/>
  <c r="E324" i="1"/>
  <c r="F324" i="1"/>
  <c r="G324" i="1"/>
  <c r="E325" i="1"/>
  <c r="F325" i="1"/>
  <c r="G325" i="1"/>
  <c r="E326" i="1"/>
  <c r="F326" i="1"/>
  <c r="G326" i="1"/>
  <c r="E327" i="1"/>
  <c r="F327" i="1"/>
  <c r="G327" i="1"/>
  <c r="E328" i="1"/>
  <c r="F328" i="1"/>
  <c r="G328" i="1"/>
  <c r="E329" i="1"/>
  <c r="F329" i="1"/>
  <c r="G329" i="1"/>
  <c r="E330" i="1"/>
  <c r="F330" i="1"/>
  <c r="G330" i="1"/>
  <c r="E331" i="1"/>
  <c r="F331" i="1"/>
  <c r="G331" i="1"/>
  <c r="E332" i="1"/>
  <c r="F332" i="1"/>
  <c r="G332" i="1"/>
  <c r="E333" i="1"/>
  <c r="F333" i="1"/>
  <c r="G333" i="1"/>
  <c r="E334" i="1"/>
  <c r="F334" i="1"/>
  <c r="G334" i="1"/>
  <c r="E335" i="1"/>
  <c r="F335" i="1"/>
  <c r="G335" i="1"/>
  <c r="E336" i="1"/>
  <c r="F336" i="1"/>
  <c r="G336" i="1"/>
  <c r="E337" i="1"/>
  <c r="F337" i="1"/>
  <c r="G337" i="1"/>
  <c r="E338" i="1"/>
  <c r="F338" i="1"/>
  <c r="G338" i="1"/>
  <c r="E339" i="1"/>
  <c r="F339" i="1"/>
  <c r="G339" i="1"/>
  <c r="E340" i="1"/>
  <c r="F340" i="1"/>
  <c r="G340" i="1"/>
  <c r="E341" i="1"/>
  <c r="F341" i="1"/>
  <c r="G341" i="1"/>
  <c r="E342" i="1"/>
  <c r="F342" i="1"/>
  <c r="G342" i="1"/>
  <c r="E343" i="1"/>
  <c r="F343" i="1"/>
  <c r="G343" i="1"/>
  <c r="E344" i="1"/>
  <c r="F344" i="1"/>
  <c r="G344" i="1"/>
  <c r="E345" i="1"/>
  <c r="F345" i="1"/>
  <c r="G345" i="1"/>
  <c r="E346" i="1"/>
  <c r="F346" i="1"/>
  <c r="G346" i="1"/>
  <c r="E347" i="1"/>
  <c r="F347" i="1"/>
  <c r="G347" i="1"/>
  <c r="E348" i="1"/>
  <c r="F348" i="1"/>
  <c r="G348" i="1"/>
  <c r="E8" i="1"/>
  <c r="B3" i="57" l="1"/>
  <c r="B1" i="9"/>
  <c r="D640" i="39"/>
  <c r="D641" i="39"/>
  <c r="D642" i="39"/>
  <c r="D643" i="39"/>
  <c r="B3" i="45"/>
  <c r="F8" i="1"/>
  <c r="G8" i="1"/>
  <c r="B3" i="39"/>
  <c r="B3" i="36"/>
  <c r="B5" i="9"/>
  <c r="B7" i="9" s="1"/>
  <c r="B3" i="35"/>
  <c r="B3" i="32"/>
  <c r="B3" i="31"/>
  <c r="E85" i="16"/>
  <c r="E86" i="16"/>
  <c r="E92" i="16"/>
  <c r="E93" i="16"/>
  <c r="D85" i="16"/>
  <c r="D86" i="16"/>
  <c r="D87" i="16"/>
  <c r="D88" i="16"/>
  <c r="D89" i="16"/>
  <c r="D90" i="16"/>
  <c r="D91" i="16"/>
  <c r="C85" i="16"/>
  <c r="C86" i="16"/>
  <c r="C87" i="16"/>
  <c r="C88" i="16"/>
  <c r="C89" i="16"/>
  <c r="C90" i="16"/>
  <c r="C91" i="16"/>
  <c r="B3" i="25"/>
  <c r="B3" i="22"/>
  <c r="B3" i="21"/>
  <c r="B3" i="20"/>
  <c r="B3" i="18"/>
  <c r="B3" i="17"/>
  <c r="C2" i="16"/>
  <c r="D2" i="16"/>
  <c r="E2" i="16"/>
  <c r="C3" i="16"/>
  <c r="D3" i="16"/>
  <c r="E3" i="16"/>
  <c r="C4" i="16"/>
  <c r="D4" i="16"/>
  <c r="E4" i="16"/>
  <c r="C5" i="16"/>
  <c r="D5" i="16"/>
  <c r="E5" i="16"/>
  <c r="C6" i="16"/>
  <c r="D6" i="16"/>
  <c r="E6" i="16"/>
  <c r="C7" i="16"/>
  <c r="D7" i="16"/>
  <c r="E7" i="16"/>
  <c r="C8" i="16"/>
  <c r="D8" i="16"/>
  <c r="E8" i="16"/>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C42" i="16"/>
  <c r="D42" i="16"/>
  <c r="E42" i="16"/>
  <c r="C43" i="16"/>
  <c r="D43" i="16"/>
  <c r="E43" i="16"/>
  <c r="C44" i="16"/>
  <c r="D44" i="16"/>
  <c r="E44" i="16"/>
  <c r="C45" i="16"/>
  <c r="D45" i="16"/>
  <c r="E45" i="16"/>
  <c r="C46" i="16"/>
  <c r="D46" i="16"/>
  <c r="E46" i="16"/>
  <c r="C47" i="16"/>
  <c r="D47" i="16"/>
  <c r="E47" i="16"/>
  <c r="C48" i="16"/>
  <c r="D48" i="16"/>
  <c r="E48" i="16"/>
  <c r="C49" i="16"/>
  <c r="D49" i="16"/>
  <c r="E49" i="16"/>
  <c r="C50" i="16"/>
  <c r="D50" i="16"/>
  <c r="E50" i="16"/>
  <c r="C51" i="16"/>
  <c r="D51" i="16"/>
  <c r="E51" i="16"/>
  <c r="C52" i="16"/>
  <c r="D52" i="16"/>
  <c r="E52" i="16"/>
  <c r="C53" i="16"/>
  <c r="D53" i="16"/>
  <c r="E53" i="16"/>
  <c r="C54" i="16"/>
  <c r="D54" i="16"/>
  <c r="E54" i="16"/>
  <c r="C55" i="16"/>
  <c r="D55" i="16"/>
  <c r="E55" i="16"/>
  <c r="C56" i="16"/>
  <c r="D56" i="16"/>
  <c r="E56" i="16"/>
  <c r="C57" i="16"/>
  <c r="D57" i="16"/>
  <c r="E57" i="16"/>
  <c r="C58" i="16"/>
  <c r="D58" i="16"/>
  <c r="E58" i="16"/>
  <c r="C59" i="16"/>
  <c r="D59" i="16"/>
  <c r="E59" i="16"/>
  <c r="C60" i="16"/>
  <c r="D60" i="16"/>
  <c r="E60" i="16"/>
  <c r="C61" i="16"/>
  <c r="D61" i="16"/>
  <c r="E61" i="16"/>
  <c r="C62" i="16"/>
  <c r="D62" i="16"/>
  <c r="E62" i="16"/>
  <c r="C63" i="16"/>
  <c r="D63" i="16"/>
  <c r="E63" i="16"/>
  <c r="C64" i="16"/>
  <c r="D64" i="16"/>
  <c r="E64" i="16"/>
  <c r="C65" i="16"/>
  <c r="D65" i="16"/>
  <c r="E65" i="16"/>
  <c r="C66" i="16"/>
  <c r="D66" i="16"/>
  <c r="E66" i="16"/>
  <c r="C67" i="16"/>
  <c r="D67" i="16"/>
  <c r="E67" i="16"/>
  <c r="C68" i="16"/>
  <c r="D68" i="16"/>
  <c r="E68" i="16"/>
  <c r="C69" i="16"/>
  <c r="D69" i="16"/>
  <c r="E69" i="16"/>
  <c r="C70" i="16"/>
  <c r="D70" i="16"/>
  <c r="E70" i="16"/>
  <c r="C71" i="16"/>
  <c r="D71" i="16"/>
  <c r="E71" i="16"/>
  <c r="C72" i="16"/>
  <c r="D72" i="16"/>
  <c r="E72" i="16"/>
  <c r="C73" i="16"/>
  <c r="D73" i="16"/>
  <c r="E73" i="16"/>
  <c r="C74" i="16"/>
  <c r="D74" i="16"/>
  <c r="E74" i="16"/>
  <c r="C75" i="16"/>
  <c r="D75" i="16"/>
  <c r="E75" i="16"/>
  <c r="C76" i="16"/>
  <c r="D76" i="16"/>
  <c r="E76" i="16"/>
  <c r="C77" i="16"/>
  <c r="D77" i="16"/>
  <c r="E77" i="16"/>
  <c r="C78" i="16"/>
  <c r="D78" i="16"/>
  <c r="E78" i="16"/>
  <c r="C79" i="16"/>
  <c r="D79" i="16"/>
  <c r="E79" i="16"/>
  <c r="C80" i="16"/>
  <c r="D80" i="16"/>
  <c r="E80" i="16"/>
  <c r="C81" i="16"/>
  <c r="D81" i="16"/>
  <c r="E81" i="16"/>
  <c r="C82" i="16"/>
  <c r="D82" i="16"/>
  <c r="E82" i="16"/>
  <c r="C83" i="16"/>
  <c r="D83" i="16"/>
  <c r="E83" i="16"/>
  <c r="C84" i="16"/>
  <c r="D84" i="16"/>
  <c r="E84" i="16"/>
  <c r="B3" i="15"/>
  <c r="B3" i="6"/>
  <c r="B3" i="2"/>
  <c r="B3" i="11"/>
  <c r="B3" i="8"/>
  <c r="C3" i="1"/>
</calcChain>
</file>

<file path=xl/sharedStrings.xml><?xml version="1.0" encoding="utf-8"?>
<sst xmlns="http://schemas.openxmlformats.org/spreadsheetml/2006/main" count="9065" uniqueCount="1466">
  <si>
    <t>First</t>
  </si>
  <si>
    <t>Last</t>
  </si>
  <si>
    <t>ID</t>
  </si>
  <si>
    <t>Total</t>
  </si>
  <si>
    <t>Year</t>
  </si>
  <si>
    <t xml:space="preserve">Points Updated as of: </t>
  </si>
  <si>
    <t>Number of events:</t>
  </si>
  <si>
    <t>Date:</t>
  </si>
  <si>
    <t>Attendance:</t>
  </si>
  <si>
    <t xml:space="preserve">Event: </t>
  </si>
  <si>
    <t>Total Members:</t>
  </si>
  <si>
    <t>Joseph</t>
  </si>
  <si>
    <t xml:space="preserve">Points as of: </t>
  </si>
  <si>
    <t>Enter your ID (ex. abc1234) to check your points</t>
  </si>
  <si>
    <t>Points</t>
  </si>
  <si>
    <t>Levels</t>
  </si>
  <si>
    <t>Operation instructions:</t>
  </si>
  <si>
    <t>Keep up the good work!</t>
  </si>
  <si>
    <t>Next Steps</t>
  </si>
  <si>
    <t>Dues</t>
  </si>
  <si>
    <t>Mock Interview</t>
  </si>
  <si>
    <t>Fr</t>
  </si>
  <si>
    <t>Jr</t>
  </si>
  <si>
    <t>So</t>
  </si>
  <si>
    <t>Sr</t>
  </si>
  <si>
    <t>Paul</t>
  </si>
  <si>
    <t xml:space="preserve">Reach 2 points, </t>
  </si>
  <si>
    <t xml:space="preserve">Reach 5 points, </t>
  </si>
  <si>
    <t xml:space="preserve">Reach 10 points, </t>
  </si>
  <si>
    <t xml:space="preserve">Pay dues, </t>
  </si>
  <si>
    <t>and do this by the career fair to be in October resume book and be considered club member</t>
  </si>
  <si>
    <t>Major Forum</t>
  </si>
  <si>
    <t>Sukunda</t>
  </si>
  <si>
    <t>jhs5325</t>
  </si>
  <si>
    <t>Katherine</t>
  </si>
  <si>
    <t>Horan</t>
  </si>
  <si>
    <t>kjh5927</t>
  </si>
  <si>
    <t>Chaoyi</t>
  </si>
  <si>
    <t>Zhu</t>
  </si>
  <si>
    <t>cxz94</t>
  </si>
  <si>
    <t>David</t>
  </si>
  <si>
    <t>Wooditch</t>
  </si>
  <si>
    <t>dmw5806</t>
  </si>
  <si>
    <t>Nick</t>
  </si>
  <si>
    <t>Dingman</t>
  </si>
  <si>
    <t>nvd5236</t>
  </si>
  <si>
    <t>Kara</t>
  </si>
  <si>
    <t>Gibbon</t>
  </si>
  <si>
    <t>kxg295</t>
  </si>
  <si>
    <t>Anna</t>
  </si>
  <si>
    <t>Leon</t>
  </si>
  <si>
    <t>ajl6225</t>
  </si>
  <si>
    <t>Holly</t>
  </si>
  <si>
    <t>Linkoski</t>
  </si>
  <si>
    <t>hal5157</t>
  </si>
  <si>
    <t>Paige</t>
  </si>
  <si>
    <t>Hughes</t>
  </si>
  <si>
    <t>plh5156</t>
  </si>
  <si>
    <t>O'Connell</t>
  </si>
  <si>
    <t>Collin</t>
  </si>
  <si>
    <t>cpo5122</t>
  </si>
  <si>
    <t>Michael</t>
  </si>
  <si>
    <t>Torbert</t>
  </si>
  <si>
    <t>mat5816</t>
  </si>
  <si>
    <t>Greg</t>
  </si>
  <si>
    <t>Westfall</t>
  </si>
  <si>
    <t>gvw5064</t>
  </si>
  <si>
    <t>Alexa</t>
  </si>
  <si>
    <t>Tannenbaum</t>
  </si>
  <si>
    <t>aqt5407</t>
  </si>
  <si>
    <t>Julia</t>
  </si>
  <si>
    <t>Semmer</t>
  </si>
  <si>
    <t>jvs6630</t>
  </si>
  <si>
    <t>joseph</t>
  </si>
  <si>
    <t>roantree</t>
  </si>
  <si>
    <t>jzr98</t>
  </si>
  <si>
    <t>Colby</t>
  </si>
  <si>
    <t>Aument</t>
  </si>
  <si>
    <t>cga5095</t>
  </si>
  <si>
    <t>erin</t>
  </si>
  <si>
    <t>wicker</t>
  </si>
  <si>
    <t>euw60</t>
  </si>
  <si>
    <t>Ian</t>
  </si>
  <si>
    <t>Kwon</t>
  </si>
  <si>
    <t>kxk5556</t>
  </si>
  <si>
    <t>Konner</t>
  </si>
  <si>
    <t>Krueger</t>
  </si>
  <si>
    <t>kjk5709</t>
  </si>
  <si>
    <t>Brooke</t>
  </si>
  <si>
    <t>Barrett</t>
  </si>
  <si>
    <t>blb5681</t>
  </si>
  <si>
    <t>Jennifer</t>
  </si>
  <si>
    <t>Davis</t>
  </si>
  <si>
    <t>jrd5822</t>
  </si>
  <si>
    <t>Kaverman</t>
  </si>
  <si>
    <t>jmk6605</t>
  </si>
  <si>
    <t>Jacob</t>
  </si>
  <si>
    <t>Niedermayer</t>
  </si>
  <si>
    <t>jtn5161</t>
  </si>
  <si>
    <t>Sawyer</t>
  </si>
  <si>
    <t>Parks</t>
  </si>
  <si>
    <t>sjp5946</t>
  </si>
  <si>
    <t>Yuxin</t>
  </si>
  <si>
    <t>Chen</t>
  </si>
  <si>
    <t>ymc5216</t>
  </si>
  <si>
    <t>Krystie</t>
  </si>
  <si>
    <t>Perez-Morales</t>
  </si>
  <si>
    <t>knp5260</t>
  </si>
  <si>
    <t>Katie</t>
  </si>
  <si>
    <t>Ridenour</t>
  </si>
  <si>
    <t>kmr70</t>
  </si>
  <si>
    <t>Vince</t>
  </si>
  <si>
    <t>Melchiorre</t>
  </si>
  <si>
    <t>vzm35</t>
  </si>
  <si>
    <t>Morgan</t>
  </si>
  <si>
    <t>Wetzel</t>
  </si>
  <si>
    <t>maw5942</t>
  </si>
  <si>
    <t>Kelly</t>
  </si>
  <si>
    <t>Waters</t>
  </si>
  <si>
    <t>kfw5153</t>
  </si>
  <si>
    <t>Thomas</t>
  </si>
  <si>
    <t>Piccari</t>
  </si>
  <si>
    <t>tvp5216</t>
  </si>
  <si>
    <t>Benjamin</t>
  </si>
  <si>
    <t>Koch</t>
  </si>
  <si>
    <t>buk99</t>
  </si>
  <si>
    <t>Ryan</t>
  </si>
  <si>
    <t>Pityk</t>
  </si>
  <si>
    <t>rxp5323</t>
  </si>
  <si>
    <t>matthew</t>
  </si>
  <si>
    <t>cash</t>
  </si>
  <si>
    <t>mdc5571</t>
  </si>
  <si>
    <t>Konrad</t>
  </si>
  <si>
    <t>Kai</t>
  </si>
  <si>
    <t>Kwk5449</t>
  </si>
  <si>
    <t>Patrick</t>
  </si>
  <si>
    <t>Voss</t>
  </si>
  <si>
    <t>puv44</t>
  </si>
  <si>
    <t>Alex</t>
  </si>
  <si>
    <t>Hartman</t>
  </si>
  <si>
    <t>auh363</t>
  </si>
  <si>
    <t>Erica</t>
  </si>
  <si>
    <t>Mills</t>
  </si>
  <si>
    <t>ekm5337</t>
  </si>
  <si>
    <t>Hazel</t>
  </si>
  <si>
    <t>rxh378</t>
  </si>
  <si>
    <t>Kevin</t>
  </si>
  <si>
    <t>kpw5279</t>
  </si>
  <si>
    <t>Tyler</t>
  </si>
  <si>
    <t>Dolan</t>
  </si>
  <si>
    <t>tmd5648</t>
  </si>
  <si>
    <t>Jeremy</t>
  </si>
  <si>
    <t>Williams</t>
  </si>
  <si>
    <t>jsw5439</t>
  </si>
  <si>
    <t>Maria</t>
  </si>
  <si>
    <t>Howe</t>
  </si>
  <si>
    <t>mrh64</t>
  </si>
  <si>
    <t>Felishia</t>
  </si>
  <si>
    <t>ffn5018</t>
  </si>
  <si>
    <t>Trigg</t>
  </si>
  <si>
    <t>jxt5423</t>
  </si>
  <si>
    <t>Ilsa</t>
  </si>
  <si>
    <t>Smith</t>
  </si>
  <si>
    <t>ivs5154</t>
  </si>
  <si>
    <t>Nikolas</t>
  </si>
  <si>
    <t>Steacker</t>
  </si>
  <si>
    <t>nps5409</t>
  </si>
  <si>
    <t>Glover</t>
  </si>
  <si>
    <t>pag5319</t>
  </si>
  <si>
    <t>Zhiyang</t>
  </si>
  <si>
    <t>Liang</t>
  </si>
  <si>
    <t>zfl5166</t>
  </si>
  <si>
    <t>Peter</t>
  </si>
  <si>
    <t>DeMallie</t>
  </si>
  <si>
    <t>prd5123</t>
  </si>
  <si>
    <t>Taylor</t>
  </si>
  <si>
    <t>Geppert</t>
  </si>
  <si>
    <t>stg5184</t>
  </si>
  <si>
    <t>Myles</t>
  </si>
  <si>
    <t>Cramer</t>
  </si>
  <si>
    <t>mfc5610</t>
  </si>
  <si>
    <t>Chris</t>
  </si>
  <si>
    <t>Scalies</t>
  </si>
  <si>
    <t>cjs6819</t>
  </si>
  <si>
    <t>Jiasheng</t>
  </si>
  <si>
    <t>Pan</t>
  </si>
  <si>
    <t>jmp6546</t>
  </si>
  <si>
    <t>Yanan</t>
  </si>
  <si>
    <t>Sun</t>
  </si>
  <si>
    <t>yzs70</t>
  </si>
  <si>
    <t>Kari</t>
  </si>
  <si>
    <t>Huth</t>
  </si>
  <si>
    <t>kvh5221</t>
  </si>
  <si>
    <t>Bromberg</t>
  </si>
  <si>
    <t>dmb6403</t>
  </si>
  <si>
    <t>siamio</t>
  </si>
  <si>
    <t>dong</t>
  </si>
  <si>
    <t>sqd5576</t>
  </si>
  <si>
    <t>Jake</t>
  </si>
  <si>
    <t>Wagner</t>
  </si>
  <si>
    <t>jfw5541</t>
  </si>
  <si>
    <t>Rohan</t>
  </si>
  <si>
    <t xml:space="preserve">Bhandarkar </t>
  </si>
  <si>
    <t>rpb5416</t>
  </si>
  <si>
    <t>Sunrunyi</t>
  </si>
  <si>
    <t>Yuan</t>
  </si>
  <si>
    <t>spy5117</t>
  </si>
  <si>
    <t>Ashley</t>
  </si>
  <si>
    <t>Kniff</t>
  </si>
  <si>
    <t>ank5452</t>
  </si>
  <si>
    <t>Remington</t>
  </si>
  <si>
    <t>Harris</t>
  </si>
  <si>
    <t>rgh5122</t>
  </si>
  <si>
    <t>Mingyin</t>
  </si>
  <si>
    <t>Xie</t>
  </si>
  <si>
    <t>mvx5050</t>
  </si>
  <si>
    <t>Longhao</t>
  </si>
  <si>
    <t>Yang</t>
  </si>
  <si>
    <t>lky5069</t>
  </si>
  <si>
    <t>Lucas</t>
  </si>
  <si>
    <t>Richardsen</t>
  </si>
  <si>
    <t>ljr5433</t>
  </si>
  <si>
    <t>Mitch</t>
  </si>
  <si>
    <t>Detwiler</t>
  </si>
  <si>
    <t>mxd5561</t>
  </si>
  <si>
    <t>Drew</t>
  </si>
  <si>
    <t>Insley</t>
  </si>
  <si>
    <t>dki5019</t>
  </si>
  <si>
    <t>Solomon</t>
  </si>
  <si>
    <t>Szeto</t>
  </si>
  <si>
    <t>sms8118</t>
  </si>
  <si>
    <t>Brian</t>
  </si>
  <si>
    <t>Garbacik</t>
  </si>
  <si>
    <t>brg16</t>
  </si>
  <si>
    <t>Jiaqi</t>
  </si>
  <si>
    <t>Lai</t>
  </si>
  <si>
    <t>jzl38</t>
  </si>
  <si>
    <t>Carmen</t>
  </si>
  <si>
    <t>Veltri</t>
  </si>
  <si>
    <t>cpv5095</t>
  </si>
  <si>
    <t>Hanlin</t>
  </si>
  <si>
    <t>Zhang</t>
  </si>
  <si>
    <t>hbz5102</t>
  </si>
  <si>
    <t>Haobo</t>
  </si>
  <si>
    <t>Fan</t>
  </si>
  <si>
    <t>hmf5251</t>
  </si>
  <si>
    <t>Aidan</t>
  </si>
  <si>
    <t>Lake</t>
  </si>
  <si>
    <t>arl5600</t>
  </si>
  <si>
    <t xml:space="preserve">Kabir </t>
  </si>
  <si>
    <t>Kohli</t>
  </si>
  <si>
    <t>kxk338</t>
  </si>
  <si>
    <t xml:space="preserve">Matt </t>
  </si>
  <si>
    <t>McClintick</t>
  </si>
  <si>
    <t>mjm7869</t>
  </si>
  <si>
    <t>Nicolette</t>
  </si>
  <si>
    <t>Nybro</t>
  </si>
  <si>
    <t>nan5101</t>
  </si>
  <si>
    <t>Alexis</t>
  </si>
  <si>
    <t>Coleman</t>
  </si>
  <si>
    <t>akc5641</t>
  </si>
  <si>
    <t>Maya</t>
  </si>
  <si>
    <t>DiGirolamo</t>
  </si>
  <si>
    <t>mvd5783</t>
  </si>
  <si>
    <t>Kyle</t>
  </si>
  <si>
    <t>Mauger</t>
  </si>
  <si>
    <t>kjm6235</t>
  </si>
  <si>
    <t xml:space="preserve">Eric </t>
  </si>
  <si>
    <t>Zi</t>
  </si>
  <si>
    <t>gzz5074</t>
  </si>
  <si>
    <t>Suryanto</t>
  </si>
  <si>
    <t>kas7146</t>
  </si>
  <si>
    <t>Ethan</t>
  </si>
  <si>
    <t>Cai</t>
  </si>
  <si>
    <t>wvc5264</t>
  </si>
  <si>
    <t>Geoffrey</t>
  </si>
  <si>
    <t>Barratt</t>
  </si>
  <si>
    <t>gxb92</t>
  </si>
  <si>
    <t>Qiaojuan</t>
  </si>
  <si>
    <t>Tu</t>
  </si>
  <si>
    <t>qkt5010</t>
  </si>
  <si>
    <t>chunxu</t>
  </si>
  <si>
    <t>wang</t>
  </si>
  <si>
    <t>ckw5354</t>
  </si>
  <si>
    <t>Matt</t>
  </si>
  <si>
    <t>Pidgeon</t>
  </si>
  <si>
    <t>mpp5454</t>
  </si>
  <si>
    <t>Raymond</t>
  </si>
  <si>
    <t>Lu</t>
  </si>
  <si>
    <t>lmr5640</t>
  </si>
  <si>
    <t>Dante</t>
  </si>
  <si>
    <t>Marcucci</t>
  </si>
  <si>
    <t>uum99</t>
  </si>
  <si>
    <t>Chow</t>
  </si>
  <si>
    <t>kbc5228</t>
  </si>
  <si>
    <t>Birch</t>
  </si>
  <si>
    <t>pvb5171</t>
  </si>
  <si>
    <t xml:space="preserve">Nick </t>
  </si>
  <si>
    <t>Mirandi</t>
  </si>
  <si>
    <t>nxm5386</t>
  </si>
  <si>
    <t>Bradley</t>
  </si>
  <si>
    <t>Shafer</t>
  </si>
  <si>
    <t>bxs437</t>
  </si>
  <si>
    <t>Daniel</t>
  </si>
  <si>
    <t>Marinelli</t>
  </si>
  <si>
    <t>dbm5481</t>
  </si>
  <si>
    <t>Beckett</t>
  </si>
  <si>
    <t>Cromer</t>
  </si>
  <si>
    <t>bdc5221</t>
  </si>
  <si>
    <t>Nathan</t>
  </si>
  <si>
    <t>Newman</t>
  </si>
  <si>
    <t>ngn5017</t>
  </si>
  <si>
    <t>Paisley</t>
  </si>
  <si>
    <t>nmp5392</t>
  </si>
  <si>
    <t>Logan</t>
  </si>
  <si>
    <t>ktl5134</t>
  </si>
  <si>
    <t>YIDING</t>
  </si>
  <si>
    <t>WANG</t>
  </si>
  <si>
    <t>yzw164</t>
  </si>
  <si>
    <t>Zhaoxin</t>
  </si>
  <si>
    <t>zxl5305</t>
  </si>
  <si>
    <t>vpb5085</t>
  </si>
  <si>
    <t>Danielle</t>
  </si>
  <si>
    <t>Jameison</t>
  </si>
  <si>
    <t>dkj5101</t>
  </si>
  <si>
    <t>Blake</t>
  </si>
  <si>
    <t>Rohrbacher</t>
  </si>
  <si>
    <t>bkr5178</t>
  </si>
  <si>
    <t>justin</t>
  </si>
  <si>
    <t>Strecker</t>
  </si>
  <si>
    <t>jxs6288</t>
  </si>
  <si>
    <t>Kody</t>
  </si>
  <si>
    <t>Allen</t>
  </si>
  <si>
    <t>kla5319</t>
  </si>
  <si>
    <t>Bokai</t>
  </si>
  <si>
    <t>bxc59</t>
  </si>
  <si>
    <t>Anu</t>
  </si>
  <si>
    <t>Ogunrombi</t>
  </si>
  <si>
    <t>aso5104</t>
  </si>
  <si>
    <t>Event:</t>
  </si>
  <si>
    <t>Resume/Interview Workshop</t>
  </si>
  <si>
    <t>First Name</t>
  </si>
  <si>
    <t>Last Name</t>
  </si>
  <si>
    <t>PSU ID (ex. abc1234)</t>
  </si>
  <si>
    <t xml:space="preserve">Taylor </t>
  </si>
  <si>
    <t xml:space="preserve">Geppert </t>
  </si>
  <si>
    <t>Jordan</t>
  </si>
  <si>
    <t>Reiter</t>
  </si>
  <si>
    <t>jar6334</t>
  </si>
  <si>
    <t>Caroline</t>
  </si>
  <si>
    <t>Johnson</t>
  </si>
  <si>
    <t>crj5193</t>
  </si>
  <si>
    <t xml:space="preserve">Jiaqi </t>
  </si>
  <si>
    <t>Andrew</t>
  </si>
  <si>
    <t>Modzelewski</t>
  </si>
  <si>
    <t>gam5292</t>
  </si>
  <si>
    <t>Sean</t>
  </si>
  <si>
    <t>Klavans</t>
  </si>
  <si>
    <t>sak5707</t>
  </si>
  <si>
    <t xml:space="preserve">Ruixin </t>
  </si>
  <si>
    <t>Han</t>
  </si>
  <si>
    <t>rvh5387</t>
  </si>
  <si>
    <t>Sabrina</t>
  </si>
  <si>
    <t>Garcia</t>
  </si>
  <si>
    <t>sqg5499</t>
  </si>
  <si>
    <t>May</t>
  </si>
  <si>
    <t>Feng</t>
  </si>
  <si>
    <t>muf72</t>
  </si>
  <si>
    <t>Yixiao</t>
  </si>
  <si>
    <t>Jiang</t>
  </si>
  <si>
    <t>yxj38</t>
  </si>
  <si>
    <t>Matthew</t>
  </si>
  <si>
    <t>Cash</t>
  </si>
  <si>
    <t xml:space="preserve">Mei Ying </t>
  </si>
  <si>
    <t>Tan</t>
  </si>
  <si>
    <t>mut77</t>
  </si>
  <si>
    <t>Roby</t>
  </si>
  <si>
    <t>msr5385</t>
  </si>
  <si>
    <t>Emily</t>
  </si>
  <si>
    <t>Price</t>
  </si>
  <si>
    <t>emp5391</t>
  </si>
  <si>
    <t>Claudia</t>
  </si>
  <si>
    <t>Jung</t>
  </si>
  <si>
    <t>cjj5206</t>
  </si>
  <si>
    <t>Alyssa</t>
  </si>
  <si>
    <t>Lombardo</t>
  </si>
  <si>
    <t>ajl5753</t>
  </si>
  <si>
    <t xml:space="preserve">Will </t>
  </si>
  <si>
    <t xml:space="preserve">Stephens </t>
  </si>
  <si>
    <t>whs5100</t>
  </si>
  <si>
    <t>Jon</t>
  </si>
  <si>
    <t>Mumford</t>
  </si>
  <si>
    <t>jbm5733</t>
  </si>
  <si>
    <t>Kurt</t>
  </si>
  <si>
    <t>Baurle</t>
  </si>
  <si>
    <t>kmb6692</t>
  </si>
  <si>
    <t>Frankie</t>
  </si>
  <si>
    <t>Haver</t>
  </si>
  <si>
    <t>fph5023</t>
  </si>
  <si>
    <t xml:space="preserve">Iris </t>
  </si>
  <si>
    <t>tfc5229</t>
  </si>
  <si>
    <t>Elysia</t>
  </si>
  <si>
    <t>Liu</t>
  </si>
  <si>
    <t>yxl482</t>
  </si>
  <si>
    <t xml:space="preserve">Vince </t>
  </si>
  <si>
    <t>Justin</t>
  </si>
  <si>
    <t>Brandon</t>
  </si>
  <si>
    <t>Crawford</t>
  </si>
  <si>
    <t>bmc5819</t>
  </si>
  <si>
    <t xml:space="preserve">Yuxin </t>
  </si>
  <si>
    <t>Jaccob</t>
  </si>
  <si>
    <t>Rausch</t>
  </si>
  <si>
    <t>jmr6884</t>
  </si>
  <si>
    <t>Arena</t>
  </si>
  <si>
    <t>afa5399</t>
  </si>
  <si>
    <t>Alexandra</t>
  </si>
  <si>
    <t>Stiles</t>
  </si>
  <si>
    <t>als6468</t>
  </si>
  <si>
    <t>Troy</t>
  </si>
  <si>
    <t>Harro</t>
  </si>
  <si>
    <t>tbh5102</t>
  </si>
  <si>
    <t xml:space="preserve">Ryan </t>
  </si>
  <si>
    <t>Voyack</t>
  </si>
  <si>
    <t>rjv5140</t>
  </si>
  <si>
    <t>Lisa</t>
  </si>
  <si>
    <t>Winters</t>
  </si>
  <si>
    <t>lvw5155</t>
  </si>
  <si>
    <t>Frederick</t>
  </si>
  <si>
    <t>esf5093</t>
  </si>
  <si>
    <t>Brent</t>
  </si>
  <si>
    <t>Nachison</t>
  </si>
  <si>
    <t>bjn5158</t>
  </si>
  <si>
    <t>Putt</t>
  </si>
  <si>
    <t>nrp5173</t>
  </si>
  <si>
    <t>Rachel</t>
  </si>
  <si>
    <t>Weber</t>
  </si>
  <si>
    <t>rhw5080</t>
  </si>
  <si>
    <t>Connor</t>
  </si>
  <si>
    <t>Grabowski</t>
  </si>
  <si>
    <t>ctg5142</t>
  </si>
  <si>
    <t>Perez</t>
  </si>
  <si>
    <t>Noah</t>
  </si>
  <si>
    <t>Donten</t>
  </si>
  <si>
    <t>nmd5348</t>
  </si>
  <si>
    <t>Pritts</t>
  </si>
  <si>
    <t>jrp5836</t>
  </si>
  <si>
    <t>Shreya</t>
  </si>
  <si>
    <t>Bibra</t>
  </si>
  <si>
    <t>svb6003</t>
  </si>
  <si>
    <t>yiding</t>
  </si>
  <si>
    <t>Zhiyi</t>
  </si>
  <si>
    <t>zvh5145</t>
  </si>
  <si>
    <t>Xiaohan</t>
  </si>
  <si>
    <t>xzc5175</t>
  </si>
  <si>
    <t>jacob</t>
  </si>
  <si>
    <t>Ziling</t>
  </si>
  <si>
    <t>zhang</t>
  </si>
  <si>
    <t>zmz5078</t>
  </si>
  <si>
    <t>Iris</t>
  </si>
  <si>
    <t>Duong</t>
  </si>
  <si>
    <t>Nguyen</t>
  </si>
  <si>
    <t>dnn5</t>
  </si>
  <si>
    <t>R Session 1</t>
  </si>
  <si>
    <t>Shiva</t>
  </si>
  <si>
    <t>Alladi</t>
  </si>
  <si>
    <t>Vera</t>
  </si>
  <si>
    <t>Xia</t>
  </si>
  <si>
    <t>Akash</t>
  </si>
  <si>
    <t>Patel</t>
  </si>
  <si>
    <t>ssa5254</t>
  </si>
  <si>
    <t>xzx5081</t>
  </si>
  <si>
    <t>axp428</t>
  </si>
  <si>
    <t>8/23/2018 Act. Sci. Major Forum Sign-In</t>
  </si>
  <si>
    <t>PSU ID</t>
  </si>
  <si>
    <t>Paid Dues?</t>
  </si>
  <si>
    <t>Phone Number (to be added in GroupMe)</t>
  </si>
  <si>
    <t>Senior</t>
  </si>
  <si>
    <t>No</t>
  </si>
  <si>
    <t>Freshman</t>
  </si>
  <si>
    <t>Junior</t>
  </si>
  <si>
    <t>(717) 378-1101</t>
  </si>
  <si>
    <t>freshman</t>
  </si>
  <si>
    <t>no</t>
  </si>
  <si>
    <t>724-549-7466</t>
  </si>
  <si>
    <t>senior</t>
  </si>
  <si>
    <t>yes</t>
  </si>
  <si>
    <t>sophmore</t>
  </si>
  <si>
    <t>junior</t>
  </si>
  <si>
    <t>sophomore</t>
  </si>
  <si>
    <t>Sophmore</t>
  </si>
  <si>
    <t>917-974-8268</t>
  </si>
  <si>
    <t>412-932-0387</t>
  </si>
  <si>
    <t>412-926-9999</t>
  </si>
  <si>
    <t>Sophomore</t>
  </si>
  <si>
    <t>440-212-8698</t>
  </si>
  <si>
    <t>sophmow</t>
  </si>
  <si>
    <t>724-766-3528</t>
  </si>
  <si>
    <t>516-289-2129</t>
  </si>
  <si>
    <t>Freshamn</t>
  </si>
  <si>
    <t>Yes</t>
  </si>
  <si>
    <t>412-443-9909</t>
  </si>
  <si>
    <t>724-987-3729</t>
  </si>
  <si>
    <t>224-723-8186</t>
  </si>
  <si>
    <t>860-990-2814</t>
  </si>
  <si>
    <t>412-944-6616</t>
  </si>
  <si>
    <t>724-884-3556</t>
  </si>
  <si>
    <t>720-355-6450</t>
  </si>
  <si>
    <t>Senioer</t>
  </si>
  <si>
    <t xml:space="preserve">sophmore </t>
  </si>
  <si>
    <t xml:space="preserve">yes </t>
  </si>
  <si>
    <t>**Also signed in on other computer, paid dues</t>
  </si>
  <si>
    <t>soph</t>
  </si>
  <si>
    <t>nah</t>
  </si>
  <si>
    <t xml:space="preserve">freshman </t>
  </si>
  <si>
    <t xml:space="preserve">senior </t>
  </si>
  <si>
    <t>nxm5386freshman</t>
  </si>
  <si>
    <t>Fresh</t>
  </si>
  <si>
    <t>Soph</t>
  </si>
  <si>
    <t>Junuior</t>
  </si>
  <si>
    <t>*Also, David (Chaoyi Zhu I think) paid me his dues.  As did Dante Mariucci and Kevin Chow, but I think they indicated that on their forms.  We'll have to have Noah give us a list of who Venmoed him.</t>
  </si>
  <si>
    <t>*Also, dmb6403@psu.edu wanted added to the listserv.</t>
  </si>
  <si>
    <t>Bhandarkar</t>
  </si>
  <si>
    <t>Dong</t>
  </si>
  <si>
    <t>Siamio</t>
  </si>
  <si>
    <t>Wang</t>
  </si>
  <si>
    <t>Yiding</t>
  </si>
  <si>
    <t>Eric</t>
  </si>
  <si>
    <t>Andrian</t>
  </si>
  <si>
    <t>Lily</t>
  </si>
  <si>
    <t>Kabir</t>
  </si>
  <si>
    <t>Vickia</t>
  </si>
  <si>
    <t>McStravock</t>
  </si>
  <si>
    <t>Grace</t>
  </si>
  <si>
    <t>Stephens</t>
  </si>
  <si>
    <t>Will</t>
  </si>
  <si>
    <t>Mei Ying</t>
  </si>
  <si>
    <t>West</t>
  </si>
  <si>
    <t>This is a lookup table to match a user ID to people who have paid dues</t>
  </si>
  <si>
    <t>This will need to be updated after each new event (just copy and paste from the home tab</t>
  </si>
  <si>
    <t>There are issues if someone has paid dues but has not attended any events</t>
  </si>
  <si>
    <t>Geico Info Session</t>
  </si>
  <si>
    <t>Joshua</t>
  </si>
  <si>
    <t>Goldstein</t>
  </si>
  <si>
    <t>jjg5636</t>
  </si>
  <si>
    <t>Taras</t>
  </si>
  <si>
    <t>Guanowsky</t>
  </si>
  <si>
    <t>txg206</t>
  </si>
  <si>
    <t>Juliette</t>
  </si>
  <si>
    <t>van Schaik</t>
  </si>
  <si>
    <t>jiv5171</t>
  </si>
  <si>
    <t>Evan</t>
  </si>
  <si>
    <t>Rerecich</t>
  </si>
  <si>
    <t>emr5498</t>
  </si>
  <si>
    <t>Simiao</t>
  </si>
  <si>
    <t>Logan, Kevin</t>
  </si>
  <si>
    <t>Marcucci, Dante</t>
  </si>
  <si>
    <t>Reif, Thomas</t>
  </si>
  <si>
    <t>Patel, Akash</t>
  </si>
  <si>
    <t>Wang, Tianhao</t>
  </si>
  <si>
    <t>jxt5423@psu.edu</t>
  </si>
  <si>
    <t>Trigg, Julia</t>
  </si>
  <si>
    <t>NQZ5067@psu.edu</t>
  </si>
  <si>
    <t>Zuchelli, Nicholas</t>
  </si>
  <si>
    <t>ZUZ161@psu.edu</t>
  </si>
  <si>
    <t>Zhang, Zihan</t>
  </si>
  <si>
    <t>YXZ362@psu.edu</t>
  </si>
  <si>
    <t>Zhang, Yichi</t>
  </si>
  <si>
    <t>QFZ5029@psu.edu</t>
  </si>
  <si>
    <t>Zhang, Qin</t>
  </si>
  <si>
    <t>AXZ31@psu.edu</t>
  </si>
  <si>
    <t>Zhang, Aoshu</t>
  </si>
  <si>
    <t>ZKX5016@psu.edu</t>
  </si>
  <si>
    <t>Xu, Zhengyuan</t>
  </si>
  <si>
    <t>ZPX5023@psu.edu</t>
  </si>
  <si>
    <t>Xiao, Zhendong</t>
  </si>
  <si>
    <t>ZTW5052@psu.edu</t>
  </si>
  <si>
    <t>Wooddell, Zachary</t>
  </si>
  <si>
    <t>CGW5129@psu.edu</t>
  </si>
  <si>
    <t>Wilkinson, Conor</t>
  </si>
  <si>
    <t>JRW5844@psu.edu</t>
  </si>
  <si>
    <t>Wiley, Jake</t>
  </si>
  <si>
    <t>RHW5080@psu.edu</t>
  </si>
  <si>
    <t>Weber, Rachel</t>
  </si>
  <si>
    <t>ZBW5087@psu.edu</t>
  </si>
  <si>
    <t>Wang, Ziming</t>
  </si>
  <si>
    <t>YPW5144@psu.edu</t>
  </si>
  <si>
    <t>Wang, Yuchen</t>
  </si>
  <si>
    <t>YZW164@psu.edu</t>
  </si>
  <si>
    <t>Wang, Yiding</t>
  </si>
  <si>
    <t>JIV5171@psu.edu</t>
  </si>
  <si>
    <t>Van Schaik, Juliette</t>
  </si>
  <si>
    <t>RXT26@psu.edu</t>
  </si>
  <si>
    <t>Tong, Ruxin</t>
  </si>
  <si>
    <t>RGT5044@psu.edu</t>
  </si>
  <si>
    <t>Thompson, Rebekah</t>
  </si>
  <si>
    <t>YZS70@psu.edu</t>
  </si>
  <si>
    <t>Sun, Yanan</t>
  </si>
  <si>
    <t>HZS58@psu.edu</t>
  </si>
  <si>
    <t>Sui, Helin</t>
  </si>
  <si>
    <t>RBS5427@psu.edu</t>
  </si>
  <si>
    <t>Sudo, Rachel</t>
  </si>
  <si>
    <t>JXS6288@psu.edu</t>
  </si>
  <si>
    <t>Strecker, Justin</t>
  </si>
  <si>
    <t>axs6075@psu.edu</t>
  </si>
  <si>
    <t>Shuter, Amanda May</t>
  </si>
  <si>
    <t>ZJS5170@psu.edu</t>
  </si>
  <si>
    <t>Shan, Zhengyang</t>
  </si>
  <si>
    <t>AZS6047@psu.edu</t>
  </si>
  <si>
    <t>Seibert, Allison</t>
  </si>
  <si>
    <t>BKR5178@psu.edu</t>
  </si>
  <si>
    <t>Rohrbacher, Blake</t>
  </si>
  <si>
    <t>MSR5385@psu.edu</t>
  </si>
  <si>
    <t>Roby, Michael</t>
  </si>
  <si>
    <t>JAR6334@psu.edu</t>
  </si>
  <si>
    <t>Reiter, Jordan</t>
  </si>
  <si>
    <t>NRP5173@psu.edu</t>
  </si>
  <si>
    <t>Putt, Nathan</t>
  </si>
  <si>
    <t>KJP5515@psu.edu</t>
  </si>
  <si>
    <t>Pawlikowsky, Kiera</t>
  </si>
  <si>
    <t>EMP5462@psu.edu</t>
  </si>
  <si>
    <t>Parvess, Emma Lee</t>
  </si>
  <si>
    <t>JTN5161@psu.edu</t>
  </si>
  <si>
    <t>Niedermayer, Jacob</t>
  </si>
  <si>
    <t>dnn5@psu.edu</t>
  </si>
  <si>
    <t>Nguyen, Duong (Willow)</t>
  </si>
  <si>
    <t>BJN5158@psu.edu</t>
  </si>
  <si>
    <t>Nachison, Brent</t>
  </si>
  <si>
    <t>IVM5141@psu.edu</t>
  </si>
  <si>
    <t>Mohamad Saufi, Iffah</t>
  </si>
  <si>
    <t>CXM981@psu.edu</t>
  </si>
  <si>
    <t>Mo, Chunlan</t>
  </si>
  <si>
    <t>JDM6057@psu.edu</t>
  </si>
  <si>
    <t>Miller, John</t>
  </si>
  <si>
    <t>GVM5232@psu.edu</t>
  </si>
  <si>
    <t>Mcstravock, Grace</t>
  </si>
  <si>
    <t>AVM5978@psu.edu</t>
  </si>
  <si>
    <t>Mccormack, Alexandra</t>
  </si>
  <si>
    <t>MQM6104@psu.edu</t>
  </si>
  <si>
    <t>Mautner Wizentier, Marina</t>
  </si>
  <si>
    <t>TZM5406@psu.edu</t>
  </si>
  <si>
    <t>Malhotra, Twinkle</t>
  </si>
  <si>
    <t>LUM95@psu.edu</t>
  </si>
  <si>
    <t>Mai, Lang</t>
  </si>
  <si>
    <t>SBM5554@psu.edu</t>
  </si>
  <si>
    <t>Ma, Siyi</t>
  </si>
  <si>
    <t>YML5242@psu.edu</t>
  </si>
  <si>
    <t>Luo, Yu</t>
  </si>
  <si>
    <t>XKL5056@psu.edu</t>
  </si>
  <si>
    <t>Luo, Xijia</t>
  </si>
  <si>
    <t>JZL299@psu.edu</t>
  </si>
  <si>
    <t>Luo, Jiayu</t>
  </si>
  <si>
    <t>hfl5046@psu.edu</t>
  </si>
  <si>
    <t>Lu, Hao</t>
  </si>
  <si>
    <t>YXL482@psu.edu</t>
  </si>
  <si>
    <t>Liu, Yixuan</t>
  </si>
  <si>
    <t>HXL335@psu.edu</t>
  </si>
  <si>
    <t>Liu, Heming</t>
  </si>
  <si>
    <t>MRL5449@psu.edu</t>
  </si>
  <si>
    <t>Ledven, Mitchell</t>
  </si>
  <si>
    <t>JZL38@psu.edu</t>
  </si>
  <si>
    <t>Lai, Jiaqi</t>
  </si>
  <si>
    <t>KJK5709@psu.edu</t>
  </si>
  <si>
    <t>Krueger, Konner</t>
  </si>
  <si>
    <t>SAK5707@psu.edu</t>
  </si>
  <si>
    <t>Klavans, Sean</t>
  </si>
  <si>
    <t>JBK5410@psu.edu</t>
  </si>
  <si>
    <t>Kahn, Judith</t>
  </si>
  <si>
    <t>CRJ5193@psu.edu</t>
  </si>
  <si>
    <t>Johnson, Caroline</t>
  </si>
  <si>
    <t>YXJ38@psu.edu</t>
  </si>
  <si>
    <t>Jiang, Yixiao</t>
  </si>
  <si>
    <t>RBH5207@psu.edu</t>
  </si>
  <si>
    <t>Hobman, Rebecca</t>
  </si>
  <si>
    <t>FPH5023@psu.edu</t>
  </si>
  <si>
    <t>Haver, Frankie</t>
  </si>
  <si>
    <t>ZVH5145@psu.edu</t>
  </si>
  <si>
    <t>Han, Zhiyi</t>
  </si>
  <si>
    <t>ABG5424@psu.edu</t>
  </si>
  <si>
    <t>Gupte, Atharv</t>
  </si>
  <si>
    <t>TXG206@psu.edu</t>
  </si>
  <si>
    <t>Guanowsky, Taras</t>
  </si>
  <si>
    <t>ctg5142@psu.edu</t>
  </si>
  <si>
    <t>Grawbowski, Connor</t>
  </si>
  <si>
    <t>ARG5600@psu.edu</t>
  </si>
  <si>
    <t>Gersh, Aaron</t>
  </si>
  <si>
    <t>YUG61@psu.edu</t>
  </si>
  <si>
    <t>Gao, Yang</t>
  </si>
  <si>
    <t>MUF72@psu.edu</t>
  </si>
  <si>
    <t>Feng, Mayting</t>
  </si>
  <si>
    <t>KJD5424@psu.edu</t>
  </si>
  <si>
    <t>Dougherty, Kyle</t>
  </si>
  <si>
    <t>OPD5013@psu.edu</t>
  </si>
  <si>
    <t>Dalby, Olivia</t>
  </si>
  <si>
    <t>SPC5519@psu.edu</t>
  </si>
  <si>
    <t>Cikowski, Shannon</t>
  </si>
  <si>
    <t>CLC5887@psu.edu</t>
  </si>
  <si>
    <t>Cherry, Courtney</t>
  </si>
  <si>
    <t>YMC5189@psu.edu</t>
  </si>
  <si>
    <t>Chen, Ying</t>
  </si>
  <si>
    <t>QUC54@psu.edu</t>
  </si>
  <si>
    <t>Chen, Shumin</t>
  </si>
  <si>
    <t>AMC7067@psu.edu</t>
  </si>
  <si>
    <t>Carp, Alexis</t>
  </si>
  <si>
    <t>MAC6866@psu.edu</t>
  </si>
  <si>
    <t>California, Margot</t>
  </si>
  <si>
    <t>MMB6124@psu.edu</t>
  </si>
  <si>
    <t>Beard, Mallory</t>
  </si>
  <si>
    <t>AQM6158@psu.edu</t>
  </si>
  <si>
    <t>Azhar, Ahmad Mohd</t>
  </si>
  <si>
    <t>AFA5399@psu.edu</t>
  </si>
  <si>
    <t>Arena, Alexander</t>
  </si>
  <si>
    <t>KSA5170@psu.edu</t>
  </si>
  <si>
    <t>Anderson, Kimberly</t>
  </si>
  <si>
    <t>KLA5319@psu.edu</t>
  </si>
  <si>
    <t>Allen, Kody</t>
  </si>
  <si>
    <t>Email</t>
  </si>
  <si>
    <t>Name</t>
  </si>
  <si>
    <t>KLA5319</t>
  </si>
  <si>
    <t>Kimberly</t>
  </si>
  <si>
    <t>Anderson</t>
  </si>
  <si>
    <t>KSA5170</t>
  </si>
  <si>
    <t>Alexander</t>
  </si>
  <si>
    <t>AFA5399</t>
  </si>
  <si>
    <t>Ahmad Mohd</t>
  </si>
  <si>
    <t>Azhar</t>
  </si>
  <si>
    <t>AQM6158</t>
  </si>
  <si>
    <t>Mallory</t>
  </si>
  <si>
    <t>Beard</t>
  </si>
  <si>
    <t>MMB6124</t>
  </si>
  <si>
    <t>Margot</t>
  </si>
  <si>
    <t>California</t>
  </si>
  <si>
    <t>MAC6866</t>
  </si>
  <si>
    <t>Carp</t>
  </si>
  <si>
    <t>AMC7067</t>
  </si>
  <si>
    <t>Shumin</t>
  </si>
  <si>
    <t>QUC54</t>
  </si>
  <si>
    <t>Ying</t>
  </si>
  <si>
    <t>YMC5189</t>
  </si>
  <si>
    <t>Courtney</t>
  </si>
  <si>
    <t>Cherry</t>
  </si>
  <si>
    <t>CLC5887</t>
  </si>
  <si>
    <t>Shannon</t>
  </si>
  <si>
    <t>Cikowski</t>
  </si>
  <si>
    <t>SPC5519</t>
  </si>
  <si>
    <t>Olivia</t>
  </si>
  <si>
    <t>Dalby</t>
  </si>
  <si>
    <t>OPD5013</t>
  </si>
  <si>
    <t>Dougherty</t>
  </si>
  <si>
    <t>KJD5424</t>
  </si>
  <si>
    <t>Mayting</t>
  </si>
  <si>
    <t>MUF72</t>
  </si>
  <si>
    <t>Gao</t>
  </si>
  <si>
    <t>YUG61</t>
  </si>
  <si>
    <t>Aaron</t>
  </si>
  <si>
    <t>Gersh</t>
  </si>
  <si>
    <t>ARG5600</t>
  </si>
  <si>
    <t>Grawbowski</t>
  </si>
  <si>
    <t>TXG206</t>
  </si>
  <si>
    <t>Atharv</t>
  </si>
  <si>
    <t>Gupte</t>
  </si>
  <si>
    <t>ABG5424</t>
  </si>
  <si>
    <t>ZVH5145</t>
  </si>
  <si>
    <t>FPH5023</t>
  </si>
  <si>
    <t>Rebecca</t>
  </si>
  <si>
    <t>Hobman</t>
  </si>
  <si>
    <t>RBH5207</t>
  </si>
  <si>
    <t>YXJ38</t>
  </si>
  <si>
    <t>CRJ5193</t>
  </si>
  <si>
    <t>Judith</t>
  </si>
  <si>
    <t>Kahn</t>
  </si>
  <si>
    <t>JBK5410</t>
  </si>
  <si>
    <t>SAK5707</t>
  </si>
  <si>
    <t>KJK5709</t>
  </si>
  <si>
    <t>JZL38</t>
  </si>
  <si>
    <t>Mitchell</t>
  </si>
  <si>
    <t>Ledven</t>
  </si>
  <si>
    <t>MRL5449</t>
  </si>
  <si>
    <t>Heming</t>
  </si>
  <si>
    <t>HXL335</t>
  </si>
  <si>
    <t>Yixuan</t>
  </si>
  <si>
    <t>YXL482</t>
  </si>
  <si>
    <t>Hao</t>
  </si>
  <si>
    <t>hfl5046</t>
  </si>
  <si>
    <t>Jiayu</t>
  </si>
  <si>
    <t>Luo</t>
  </si>
  <si>
    <t>JZL299</t>
  </si>
  <si>
    <t>Xijia</t>
  </si>
  <si>
    <t>XKL5056</t>
  </si>
  <si>
    <t>Yu</t>
  </si>
  <si>
    <t>YML5242</t>
  </si>
  <si>
    <t>Siyi</t>
  </si>
  <si>
    <t>Ma</t>
  </si>
  <si>
    <t>SBM5554</t>
  </si>
  <si>
    <t>Lang</t>
  </si>
  <si>
    <t>Mai</t>
  </si>
  <si>
    <t>LUM95</t>
  </si>
  <si>
    <t>Twinkle</t>
  </si>
  <si>
    <t>Malhotra</t>
  </si>
  <si>
    <t>TZM5406</t>
  </si>
  <si>
    <t>Marina</t>
  </si>
  <si>
    <t>Mautner Wizentier</t>
  </si>
  <si>
    <t>MQM6104</t>
  </si>
  <si>
    <t>Mccormack</t>
  </si>
  <si>
    <t>AVM5978</t>
  </si>
  <si>
    <t>Mcstravock</t>
  </si>
  <si>
    <t>GVM5232</t>
  </si>
  <si>
    <t>John</t>
  </si>
  <si>
    <t>Miller</t>
  </si>
  <si>
    <t>JDM6057</t>
  </si>
  <si>
    <t>Chunlan</t>
  </si>
  <si>
    <t>Mo</t>
  </si>
  <si>
    <t>CXM981</t>
  </si>
  <si>
    <t>Iffah</t>
  </si>
  <si>
    <t>Mohamad Saufi</t>
  </si>
  <si>
    <t>IVM5141</t>
  </si>
  <si>
    <t>BJN5158</t>
  </si>
  <si>
    <t>Duong (Willow)</t>
  </si>
  <si>
    <t>JTN5161</t>
  </si>
  <si>
    <t>Emma Lee</t>
  </si>
  <si>
    <t>Parvess</t>
  </si>
  <si>
    <t>EMP5462</t>
  </si>
  <si>
    <t>Kiera</t>
  </si>
  <si>
    <t>Pawlikowsky</t>
  </si>
  <si>
    <t>KJP5515</t>
  </si>
  <si>
    <t>NRP5173</t>
  </si>
  <si>
    <t>JAR6334</t>
  </si>
  <si>
    <t>MSR5385</t>
  </si>
  <si>
    <t>BKR5178</t>
  </si>
  <si>
    <t>Allison</t>
  </si>
  <si>
    <t>Seibert</t>
  </si>
  <si>
    <t>AZS6047</t>
  </si>
  <si>
    <t>Zhengyang</t>
  </si>
  <si>
    <t>Shan</t>
  </si>
  <si>
    <t>ZJS5170</t>
  </si>
  <si>
    <t>Amanda May</t>
  </si>
  <si>
    <t>Shuter</t>
  </si>
  <si>
    <t>axs6075</t>
  </si>
  <si>
    <t>JXS6288</t>
  </si>
  <si>
    <t>Sudo</t>
  </si>
  <si>
    <t>RBS5427</t>
  </si>
  <si>
    <t>Helin</t>
  </si>
  <si>
    <t>Sui</t>
  </si>
  <si>
    <t>HZS58</t>
  </si>
  <si>
    <t>YZS70</t>
  </si>
  <si>
    <t>Rebekah</t>
  </si>
  <si>
    <t>Thompson</t>
  </si>
  <si>
    <t>RGT5044</t>
  </si>
  <si>
    <t>Ruxin</t>
  </si>
  <si>
    <t>Tong</t>
  </si>
  <si>
    <t>RXT26</t>
  </si>
  <si>
    <t>Van Schaik</t>
  </si>
  <si>
    <t>JIV5171</t>
  </si>
  <si>
    <t>YZW164</t>
  </si>
  <si>
    <t>Yuchen</t>
  </si>
  <si>
    <t>YPW5144</t>
  </si>
  <si>
    <t>Ziming</t>
  </si>
  <si>
    <t>ZBW5087</t>
  </si>
  <si>
    <t>RHW5080</t>
  </si>
  <si>
    <t>Wiley</t>
  </si>
  <si>
    <t>JRW5844</t>
  </si>
  <si>
    <t>Conor</t>
  </si>
  <si>
    <t>Wilkinson</t>
  </si>
  <si>
    <t>CGW5129</t>
  </si>
  <si>
    <t>Zachary</t>
  </si>
  <si>
    <t>Wooddell</t>
  </si>
  <si>
    <t>ZTW5052</t>
  </si>
  <si>
    <t>Zhendong</t>
  </si>
  <si>
    <t>Xiao</t>
  </si>
  <si>
    <t>ZPX5023</t>
  </si>
  <si>
    <t>Zhengyuan</t>
  </si>
  <si>
    <t>Xu</t>
  </si>
  <si>
    <t>ZKX5016</t>
  </si>
  <si>
    <t>Aoshu</t>
  </si>
  <si>
    <t>AXZ31</t>
  </si>
  <si>
    <t>Qin</t>
  </si>
  <si>
    <t>QFZ5029</t>
  </si>
  <si>
    <t>Yichi</t>
  </si>
  <si>
    <t>YXZ362</t>
  </si>
  <si>
    <t>Zihan</t>
  </si>
  <si>
    <t>ZUZ161</t>
  </si>
  <si>
    <t>Nicholas</t>
  </si>
  <si>
    <t>Zuchelli</t>
  </si>
  <si>
    <t>NQZ5067</t>
  </si>
  <si>
    <t>Tianhao</t>
  </si>
  <si>
    <t>&lt;- Date last updated</t>
  </si>
  <si>
    <t>Cui</t>
  </si>
  <si>
    <t>Hoazheng</t>
  </si>
  <si>
    <t>Yan</t>
  </si>
  <si>
    <t>Bingxin</t>
  </si>
  <si>
    <t>Christina</t>
  </si>
  <si>
    <t>Peloro</t>
  </si>
  <si>
    <t>Yousef</t>
  </si>
  <si>
    <t>Jubran</t>
  </si>
  <si>
    <t>This is a list of people who paid dues and whos id we have but didn't pay dues at an event so they have to be added to the end of this list</t>
  </si>
  <si>
    <t>bzl95</t>
  </si>
  <si>
    <t>czp5434</t>
  </si>
  <si>
    <t>ynj5007</t>
  </si>
  <si>
    <t>Dobransky, Alexis</t>
  </si>
  <si>
    <t>ALD5655@psu.edu</t>
  </si>
  <si>
    <t>Haridan, Muhamad Hadi</t>
  </si>
  <si>
    <t>MFH5449@psu.edu</t>
  </si>
  <si>
    <t>Li, Hanzhang</t>
  </si>
  <si>
    <t>HPL5120@psu.edu</t>
  </si>
  <si>
    <t>Miller, Nathan</t>
  </si>
  <si>
    <t>NJM5536@psu.edu</t>
  </si>
  <si>
    <t>Razali, Alia</t>
  </si>
  <si>
    <t>AUR268@psu.edu</t>
  </si>
  <si>
    <t>Dobransky</t>
  </si>
  <si>
    <t>ALD5655</t>
  </si>
  <si>
    <t>Muhamad Hadi</t>
  </si>
  <si>
    <t>Haridan</t>
  </si>
  <si>
    <t>MFH5449</t>
  </si>
  <si>
    <t>Hanzhang</t>
  </si>
  <si>
    <t>Li</t>
  </si>
  <si>
    <t>HPL5120</t>
  </si>
  <si>
    <t>NJM5536</t>
  </si>
  <si>
    <t>Alia</t>
  </si>
  <si>
    <t>Razali</t>
  </si>
  <si>
    <t>AUR268</t>
  </si>
  <si>
    <t>Commonwealth Student Meeting</t>
  </si>
  <si>
    <t>Jingzhe</t>
  </si>
  <si>
    <t>jjh6271</t>
  </si>
  <si>
    <t>YIDIND</t>
  </si>
  <si>
    <t xml:space="preserve">Zhiyi </t>
  </si>
  <si>
    <t>Elizabeth</t>
  </si>
  <si>
    <t>Simmons</t>
  </si>
  <si>
    <t>ems6139</t>
  </si>
  <si>
    <t>rxt26</t>
  </si>
  <si>
    <t>Resume Review</t>
  </si>
  <si>
    <t>Liam</t>
  </si>
  <si>
    <t>Richards</t>
  </si>
  <si>
    <t>lrr5177</t>
  </si>
  <si>
    <t>Huang</t>
  </si>
  <si>
    <t>lph5179</t>
  </si>
  <si>
    <t>mac6866</t>
  </si>
  <si>
    <t>Jzl38</t>
  </si>
  <si>
    <t>rbs5427</t>
  </si>
  <si>
    <t xml:space="preserve">Brooke </t>
  </si>
  <si>
    <t>azs6047</t>
  </si>
  <si>
    <t xml:space="preserve">Joshua </t>
  </si>
  <si>
    <t>jkw5499</t>
  </si>
  <si>
    <t>spc5519</t>
  </si>
  <si>
    <t>Ruixin</t>
  </si>
  <si>
    <t>gvm5232</t>
  </si>
  <si>
    <t>Joe</t>
  </si>
  <si>
    <t>jhs5235</t>
  </si>
  <si>
    <t>jdm6057</t>
  </si>
  <si>
    <t>R Session 2</t>
  </si>
  <si>
    <t>Jiali</t>
  </si>
  <si>
    <t>jul551</t>
  </si>
  <si>
    <t>Mike</t>
  </si>
  <si>
    <t>Deo</t>
  </si>
  <si>
    <t>mqd5586</t>
  </si>
  <si>
    <t>Tamesha</t>
  </si>
  <si>
    <t>tqh5336</t>
  </si>
  <si>
    <t>kwk5449</t>
  </si>
  <si>
    <t>zuz161</t>
  </si>
  <si>
    <t>Tsz Yau Iris</t>
  </si>
  <si>
    <t>Judy</t>
  </si>
  <si>
    <t>jbk5410</t>
  </si>
  <si>
    <t>opd5013</t>
  </si>
  <si>
    <t>Jr.</t>
  </si>
  <si>
    <t>International Student Meeting</t>
  </si>
  <si>
    <t>Haozheng</t>
  </si>
  <si>
    <t>hjc5263</t>
  </si>
  <si>
    <t>Mingzhang</t>
  </si>
  <si>
    <t>mxy5097</t>
  </si>
  <si>
    <t>Hsobo</t>
  </si>
  <si>
    <t>sbm5554</t>
  </si>
  <si>
    <t>Lunch with Leaders</t>
  </si>
  <si>
    <t>Cristina</t>
  </si>
  <si>
    <t>Iliou</t>
  </si>
  <si>
    <t>txi5033</t>
  </si>
  <si>
    <t>Rafael</t>
  </si>
  <si>
    <t>Bergerman</t>
  </si>
  <si>
    <t>rmb5769</t>
  </si>
  <si>
    <t>Hsia</t>
  </si>
  <si>
    <t>Mathilde</t>
  </si>
  <si>
    <t>Ruby</t>
  </si>
  <si>
    <t>Siebert</t>
  </si>
  <si>
    <t>mfh5323</t>
  </si>
  <si>
    <t>yml5242</t>
  </si>
  <si>
    <t>GAFG Info Session</t>
  </si>
  <si>
    <t>Trgg</t>
  </si>
  <si>
    <t>JR</t>
  </si>
  <si>
    <t>Podufal</t>
  </si>
  <si>
    <t>SR</t>
  </si>
  <si>
    <t>rwp5337</t>
  </si>
  <si>
    <t xml:space="preserve">Elysia </t>
  </si>
  <si>
    <t>FR</t>
  </si>
  <si>
    <t>WTW</t>
  </si>
  <si>
    <t>qfz5029</t>
  </si>
  <si>
    <t>tingting</t>
  </si>
  <si>
    <t>wu</t>
  </si>
  <si>
    <t>tbw5119</t>
  </si>
  <si>
    <t>Lasko</t>
  </si>
  <si>
    <t>all5680</t>
  </si>
  <si>
    <t>Ming</t>
  </si>
  <si>
    <t>mwc5183</t>
  </si>
  <si>
    <t>abg5424</t>
  </si>
  <si>
    <t>Yiling</t>
  </si>
  <si>
    <t>ypc5131</t>
  </si>
  <si>
    <t>Zijing</t>
  </si>
  <si>
    <t>zjc5108</t>
  </si>
  <si>
    <t>Pasquinelli</t>
  </si>
  <si>
    <t>zmp5056</t>
  </si>
  <si>
    <t>Akram</t>
  </si>
  <si>
    <t>Khan</t>
  </si>
  <si>
    <t>ayk5511</t>
  </si>
  <si>
    <t>arg5600</t>
  </si>
  <si>
    <t>Tianheng</t>
  </si>
  <si>
    <t>txh5267</t>
  </si>
  <si>
    <t xml:space="preserve">Zihan </t>
  </si>
  <si>
    <t>yu</t>
  </si>
  <si>
    <t>luo</t>
  </si>
  <si>
    <t xml:space="preserve">Molly </t>
  </si>
  <si>
    <t>Groarke</t>
  </si>
  <si>
    <t>mag6298</t>
  </si>
  <si>
    <t>yug61</t>
  </si>
  <si>
    <t>niedermayer</t>
  </si>
  <si>
    <t>Weilun</t>
  </si>
  <si>
    <t>wbz5017</t>
  </si>
  <si>
    <t>Marceli</t>
  </si>
  <si>
    <t>Pawlikowski</t>
  </si>
  <si>
    <t>mzp5569</t>
  </si>
  <si>
    <t>Huiyang</t>
  </si>
  <si>
    <t>Ding</t>
  </si>
  <si>
    <t>hvd5093</t>
  </si>
  <si>
    <t>Highmark Health</t>
  </si>
  <si>
    <t>Marko</t>
  </si>
  <si>
    <t>Resetar</t>
  </si>
  <si>
    <t>mvr5349</t>
  </si>
  <si>
    <t>Jonathan</t>
  </si>
  <si>
    <t>Amanda</t>
  </si>
  <si>
    <t>clc5887</t>
  </si>
  <si>
    <t>jrw5844</t>
  </si>
  <si>
    <t>Kai-Uwe</t>
  </si>
  <si>
    <t>Tingting</t>
  </si>
  <si>
    <t>Wu</t>
  </si>
  <si>
    <t>njm5536</t>
  </si>
  <si>
    <t>Avery</t>
  </si>
  <si>
    <t>aer5483</t>
  </si>
  <si>
    <t>Morris</t>
  </si>
  <si>
    <t>alm6239</t>
  </si>
  <si>
    <t>Esch</t>
  </si>
  <si>
    <t>jze5187</t>
  </si>
  <si>
    <t xml:space="preserve">Prudential </t>
  </si>
  <si>
    <t xml:space="preserve">Morris </t>
  </si>
  <si>
    <t>ksa5170</t>
  </si>
  <si>
    <t>Henry</t>
  </si>
  <si>
    <t>Ning</t>
  </si>
  <si>
    <t>hon101</t>
  </si>
  <si>
    <t>Eliizabeth</t>
  </si>
  <si>
    <t>Rui</t>
  </si>
  <si>
    <t>Zhao</t>
  </si>
  <si>
    <t>ruz9</t>
  </si>
  <si>
    <t>Californnia</t>
  </si>
  <si>
    <t>Szet</t>
  </si>
  <si>
    <t xml:space="preserve">Kevin </t>
  </si>
  <si>
    <t>Cigna Info Session</t>
  </si>
  <si>
    <t xml:space="preserve">Zijing </t>
  </si>
  <si>
    <t>Zhengyan</t>
  </si>
  <si>
    <t>zqy5133</t>
  </si>
  <si>
    <t>Gordon</t>
  </si>
  <si>
    <t>mjg5847</t>
  </si>
  <si>
    <t xml:space="preserve">Qin </t>
  </si>
  <si>
    <t>mmb6124</t>
  </si>
  <si>
    <t>margot</t>
  </si>
  <si>
    <t>nrb5272</t>
  </si>
  <si>
    <t>Wakely</t>
  </si>
  <si>
    <t xml:space="preserve">Atharv </t>
  </si>
  <si>
    <t>KPMG</t>
  </si>
  <si>
    <t xml:space="preserve">Allison </t>
  </si>
  <si>
    <t>Hannon</t>
  </si>
  <si>
    <t>rjh5595</t>
  </si>
  <si>
    <t>IBX Info Session</t>
  </si>
  <si>
    <t>huiyang</t>
  </si>
  <si>
    <t>ding</t>
  </si>
  <si>
    <t xml:space="preserve">Thomas </t>
  </si>
  <si>
    <t>Molly</t>
  </si>
  <si>
    <t>Deloitte Info Session</t>
  </si>
  <si>
    <t>Callahan</t>
  </si>
  <si>
    <t>mgc5166</t>
  </si>
  <si>
    <t>Eschx</t>
  </si>
  <si>
    <t>Michal Roby</t>
  </si>
  <si>
    <t xml:space="preserve">Tianlang </t>
  </si>
  <si>
    <t xml:space="preserve">Aaron </t>
  </si>
  <si>
    <t>Harro, Troy</t>
  </si>
  <si>
    <t>TBH5102@psu.edu</t>
  </si>
  <si>
    <t>Jung, Claudia Ho Yan</t>
  </si>
  <si>
    <t>CJJ5206@psu.edu</t>
  </si>
  <si>
    <t>Jacob Rausch</t>
  </si>
  <si>
    <t>jmr6884@psu.edu</t>
  </si>
  <si>
    <t>David Wooditch</t>
  </si>
  <si>
    <t>dmw5806@psu.edu</t>
  </si>
  <si>
    <t>Matt Pidgeon</t>
  </si>
  <si>
    <t>Rohan Bhandakar</t>
  </si>
  <si>
    <t>Huiyang Ding</t>
  </si>
  <si>
    <t>Kevin Suryanto</t>
  </si>
  <si>
    <t>TBH5102</t>
  </si>
  <si>
    <t>Claudia Ho Yan</t>
  </si>
  <si>
    <t>CJJ5206</t>
  </si>
  <si>
    <t>Reif</t>
  </si>
  <si>
    <t>tvw5292</t>
  </si>
  <si>
    <t>tjr5576</t>
  </si>
  <si>
    <t>Aetna Info Session</t>
  </si>
  <si>
    <t xml:space="preserve">Courtney </t>
  </si>
  <si>
    <t>Tom</t>
  </si>
  <si>
    <t xml:space="preserve">Tingting </t>
  </si>
  <si>
    <t>Oliver Wyman</t>
  </si>
  <si>
    <t>Ernst &amp; Young</t>
  </si>
  <si>
    <t>Nachiaon</t>
  </si>
  <si>
    <t>Aon Info Session</t>
  </si>
  <si>
    <t>Nicke</t>
  </si>
  <si>
    <t>Gary</t>
  </si>
  <si>
    <t>Mathilde </t>
  </si>
  <si>
    <t>Siyi </t>
  </si>
  <si>
    <t>Yu </t>
  </si>
  <si>
    <t>Ruby </t>
  </si>
  <si>
    <t>Allison </t>
  </si>
  <si>
    <t>Troy </t>
  </si>
  <si>
    <t xml:space="preserve">Shannon </t>
  </si>
  <si>
    <t xml:space="preserve">Michael </t>
  </si>
  <si>
    <t xml:space="preserve">Jake </t>
  </si>
  <si>
    <t xml:space="preserve">Duong </t>
  </si>
  <si>
    <t xml:space="preserve">Mallory </t>
  </si>
  <si>
    <t xml:space="preserve">Rohan </t>
  </si>
  <si>
    <t xml:space="preserve">Lisa </t>
  </si>
  <si>
    <t xml:space="preserve">Ilsa </t>
  </si>
  <si>
    <t xml:space="preserve">Taras </t>
  </si>
  <si>
    <t xml:space="preserve">Ming </t>
  </si>
  <si>
    <t xml:space="preserve">Lu </t>
  </si>
  <si>
    <t xml:space="preserve">Josh </t>
  </si>
  <si>
    <t xml:space="preserve">Zhengyan </t>
  </si>
  <si>
    <t xml:space="preserve">Weilun </t>
  </si>
  <si>
    <t xml:space="preserve">Marko </t>
  </si>
  <si>
    <t xml:space="preserve">Connor </t>
  </si>
  <si>
    <t xml:space="preserve">Nathan </t>
  </si>
  <si>
    <t xml:space="preserve">Henry </t>
  </si>
  <si>
    <t>NYL</t>
  </si>
  <si>
    <t>Valentina</t>
  </si>
  <si>
    <t>Miroshevskaia</t>
  </si>
  <si>
    <t>vvm5126</t>
  </si>
  <si>
    <t>Pawlikowki</t>
  </si>
  <si>
    <t>mingzhang</t>
  </si>
  <si>
    <t>yan</t>
  </si>
  <si>
    <t>Di Fan</t>
  </si>
  <si>
    <t>Zheng</t>
  </si>
  <si>
    <t>dmz5099</t>
  </si>
  <si>
    <t>Erie Insurance</t>
  </si>
  <si>
    <t>Palikowski</t>
  </si>
  <si>
    <t>Ventrello</t>
  </si>
  <si>
    <t>acv5091</t>
  </si>
  <si>
    <t xml:space="preserve">Jiali </t>
  </si>
  <si>
    <t>zrw5043</t>
  </si>
  <si>
    <t xml:space="preserve">Zachary </t>
  </si>
  <si>
    <t xml:space="preserve">Elizabeth </t>
  </si>
  <si>
    <t xml:space="preserve">Juliette </t>
  </si>
  <si>
    <t xml:space="preserve">Aidan </t>
  </si>
  <si>
    <t xml:space="preserve">Ziming </t>
  </si>
  <si>
    <t xml:space="preserve">Noah </t>
  </si>
  <si>
    <t xml:space="preserve">Emma </t>
  </si>
  <si>
    <t xml:space="preserve">Liam </t>
  </si>
  <si>
    <t xml:space="preserve">Brian </t>
  </si>
  <si>
    <t xml:space="preserve">Joseph </t>
  </si>
  <si>
    <t xml:space="preserve">Yang </t>
  </si>
  <si>
    <t xml:space="preserve">Joe </t>
  </si>
  <si>
    <t xml:space="preserve">Kunjal </t>
  </si>
  <si>
    <t xml:space="preserve">Judy </t>
  </si>
  <si>
    <t xml:space="preserve">Rachel </t>
  </si>
  <si>
    <t>tjm6163</t>
  </si>
  <si>
    <t xml:space="preserve">TJ </t>
  </si>
  <si>
    <t xml:space="preserve">Evan </t>
  </si>
  <si>
    <t>and as soon as you do you can be in the resume book and be considered a club member</t>
  </si>
  <si>
    <t>Wenning</t>
  </si>
  <si>
    <t>Kapadia</t>
  </si>
  <si>
    <t>McIntyre</t>
  </si>
  <si>
    <t>kxk5613</t>
  </si>
  <si>
    <t>LIU</t>
  </si>
  <si>
    <t>tjc5609</t>
  </si>
  <si>
    <t>Culin-Couwels</t>
  </si>
  <si>
    <t>Tim</t>
  </si>
  <si>
    <t>jjs6618</t>
  </si>
  <si>
    <t>Shi</t>
  </si>
  <si>
    <t>Junsheng</t>
  </si>
  <si>
    <t>BCBS</t>
  </si>
  <si>
    <t>UHG Info Session</t>
  </si>
  <si>
    <t>jr</t>
  </si>
  <si>
    <t>CAE Webcast on Predictive Analytics</t>
  </si>
  <si>
    <t>aqy5407</t>
  </si>
  <si>
    <t xml:space="preserve">Ruxin </t>
  </si>
  <si>
    <t>Mark Toniatti Talk</t>
  </si>
  <si>
    <t xml:space="preserve">Junior </t>
  </si>
  <si>
    <t xml:space="preserve">Augustus </t>
  </si>
  <si>
    <t xml:space="preserve">Edward </t>
  </si>
  <si>
    <t xml:space="preserve">Nicholas </t>
  </si>
  <si>
    <t xml:space="preserve">Yu </t>
  </si>
  <si>
    <t xml:space="preserve">Luke </t>
  </si>
  <si>
    <t xml:space="preserve">Kristiana </t>
  </si>
  <si>
    <t xml:space="preserve">Beckett </t>
  </si>
  <si>
    <t xml:space="preserve">Haowen </t>
  </si>
  <si>
    <t xml:space="preserve">Anthony </t>
  </si>
  <si>
    <t>Quatrone</t>
  </si>
  <si>
    <t xml:space="preserve">Jillian </t>
  </si>
  <si>
    <t>McAliney</t>
  </si>
  <si>
    <t xml:space="preserve">Pamela </t>
  </si>
  <si>
    <t>Nishida</t>
  </si>
  <si>
    <t xml:space="preserve">Hanzhang </t>
  </si>
  <si>
    <t xml:space="preserve">shuang </t>
  </si>
  <si>
    <t xml:space="preserve">Alex </t>
  </si>
  <si>
    <t xml:space="preserve">Frankie </t>
  </si>
  <si>
    <t xml:space="preserve">Erin </t>
  </si>
  <si>
    <t xml:space="preserve">Dejiyangzong </t>
  </si>
  <si>
    <t xml:space="preserve">Yufan </t>
  </si>
  <si>
    <t xml:space="preserve">Maria </t>
  </si>
  <si>
    <t xml:space="preserve">emma </t>
  </si>
  <si>
    <t xml:space="preserve">Kimberly </t>
  </si>
  <si>
    <t xml:space="preserve">Anne-Chloe </t>
  </si>
  <si>
    <t xml:space="preserve">Fadhlia </t>
  </si>
  <si>
    <t xml:space="preserve"> Seibert</t>
  </si>
  <si>
    <t xml:space="preserve">Jiangyinglun </t>
  </si>
  <si>
    <t xml:space="preserve">Darby </t>
  </si>
  <si>
    <t xml:space="preserve">Drew </t>
  </si>
  <si>
    <t xml:space="preserve">Zephy </t>
  </si>
  <si>
    <t xml:space="preserve">Ruocheng </t>
  </si>
  <si>
    <t xml:space="preserve">Alexander </t>
  </si>
  <si>
    <t xml:space="preserve">Sung </t>
  </si>
  <si>
    <t xml:space="preserve">Joel </t>
  </si>
  <si>
    <t xml:space="preserve">Sonal </t>
  </si>
  <si>
    <t xml:space="preserve">Meredith </t>
  </si>
  <si>
    <t xml:space="preserve">Alexa </t>
  </si>
  <si>
    <t xml:space="preserve">Stephany </t>
  </si>
  <si>
    <t xml:space="preserve">Diana </t>
  </si>
  <si>
    <t xml:space="preserve">Kateryna </t>
  </si>
  <si>
    <t>Okhrimhuk</t>
  </si>
  <si>
    <t xml:space="preserve">Gabrielle </t>
  </si>
  <si>
    <t xml:space="preserve">Chelsea </t>
  </si>
  <si>
    <t xml:space="preserve">Antoinette </t>
  </si>
  <si>
    <t xml:space="preserve">Twinkle </t>
  </si>
  <si>
    <t xml:space="preserve">manli </t>
  </si>
  <si>
    <t xml:space="preserve">Fengnian </t>
  </si>
  <si>
    <t xml:space="preserve">Zhiyang </t>
  </si>
  <si>
    <t xml:space="preserve">tingting </t>
  </si>
  <si>
    <t xml:space="preserve">jiali </t>
  </si>
  <si>
    <t xml:space="preserve">Jiasheng </t>
  </si>
  <si>
    <t xml:space="preserve">Brandon </t>
  </si>
  <si>
    <t xml:space="preserve">troy </t>
  </si>
  <si>
    <t>harro</t>
  </si>
  <si>
    <t xml:space="preserve">bowen </t>
  </si>
  <si>
    <t xml:space="preserve">xinrui </t>
  </si>
  <si>
    <t xml:space="preserve">Om </t>
  </si>
  <si>
    <t xml:space="preserve">James </t>
  </si>
  <si>
    <t xml:space="preserve">nha </t>
  </si>
  <si>
    <t xml:space="preserve">mei </t>
  </si>
  <si>
    <t xml:space="preserve">west </t>
  </si>
  <si>
    <t xml:space="preserve">Peng </t>
  </si>
  <si>
    <t xml:space="preserve">jiaqi </t>
  </si>
  <si>
    <t>Risk Management Forum</t>
  </si>
  <si>
    <t>Azusenis</t>
  </si>
  <si>
    <t>Iannotta</t>
  </si>
  <si>
    <t>Puleio</t>
  </si>
  <si>
    <t>Swanson</t>
  </si>
  <si>
    <t>Swain</t>
  </si>
  <si>
    <t>Wicker</t>
  </si>
  <si>
    <t>Huaqu</t>
  </si>
  <si>
    <t>parvess</t>
  </si>
  <si>
    <t>Stuppard</t>
  </si>
  <si>
    <t>Rahim-Ali</t>
  </si>
  <si>
    <t>Yue</t>
  </si>
  <si>
    <t xml:space="preserve">Showers </t>
  </si>
  <si>
    <t>Gallagher</t>
  </si>
  <si>
    <t>Greene</t>
  </si>
  <si>
    <t>Pressman</t>
  </si>
  <si>
    <t>Chang Na</t>
  </si>
  <si>
    <t>Sheriko</t>
  </si>
  <si>
    <t>Amin</t>
  </si>
  <si>
    <t>Quinn</t>
  </si>
  <si>
    <t>Migdal</t>
  </si>
  <si>
    <t>Carl</t>
  </si>
  <si>
    <t>Davidson</t>
  </si>
  <si>
    <t>Bisi</t>
  </si>
  <si>
    <t>McFarland</t>
  </si>
  <si>
    <t>qian</t>
  </si>
  <si>
    <t>Zhou</t>
  </si>
  <si>
    <t xml:space="preserve">WU </t>
  </si>
  <si>
    <t>liu</t>
  </si>
  <si>
    <t>ma</t>
  </si>
  <si>
    <t>li</t>
  </si>
  <si>
    <t>Salunkhe</t>
  </si>
  <si>
    <t>Qu</t>
  </si>
  <si>
    <t>ho</t>
  </si>
  <si>
    <t>ying tan</t>
  </si>
  <si>
    <t>Walsh</t>
  </si>
  <si>
    <t xml:space="preserve">gardner </t>
  </si>
  <si>
    <t>lai</t>
  </si>
  <si>
    <t>rfl5198</t>
  </si>
  <si>
    <t>acg8</t>
  </si>
  <si>
    <t>ajp6060</t>
  </si>
  <si>
    <t>sqn5176</t>
  </si>
  <si>
    <t>jes6260</t>
  </si>
  <si>
    <t>sxa5430</t>
  </si>
  <si>
    <t>mvq5056</t>
  </si>
  <si>
    <t>szm5817</t>
  </si>
  <si>
    <t>dpc5340</t>
  </si>
  <si>
    <t>gmd5376 </t>
  </si>
  <si>
    <t>cnb5363</t>
  </si>
  <si>
    <t>akm6186</t>
  </si>
  <si>
    <t>tzm5406</t>
  </si>
  <si>
    <t>mzq5045</t>
  </si>
  <si>
    <t>fuz22</t>
  </si>
  <si>
    <t>bxm5407</t>
  </si>
  <si>
    <t>tbh5102 </t>
  </si>
  <si>
    <t>bmm5909</t>
  </si>
  <si>
    <t>xvl5300</t>
  </si>
  <si>
    <t>ocs5099</t>
  </si>
  <si>
    <t>jqq5059</t>
  </si>
  <si>
    <t>nth5079</t>
  </si>
  <si>
    <t>ezw45</t>
  </si>
  <si>
    <t>wng5021</t>
  </si>
  <si>
    <t>pvx5019</t>
  </si>
  <si>
    <t>aba5428</t>
  </si>
  <si>
    <t>mji5099</t>
  </si>
  <si>
    <t>efl5081</t>
  </si>
  <si>
    <t>njp5327</t>
  </si>
  <si>
    <t>yzl5709</t>
  </si>
  <si>
    <t>lss5236</t>
  </si>
  <si>
    <t>kxs788</t>
  </si>
  <si>
    <t>hpd5036</t>
  </si>
  <si>
    <t>azq5025</t>
  </si>
  <si>
    <t>jhm5271</t>
  </si>
  <si>
    <t>pmn5080</t>
  </si>
  <si>
    <t>hpl5120</t>
  </si>
  <si>
    <t>sxw5473</t>
  </si>
  <si>
    <t>dvh5422</t>
  </si>
  <si>
    <t>yxp31</t>
  </si>
  <si>
    <t>emp5462</t>
  </si>
  <si>
    <t>ams8332</t>
  </si>
  <si>
    <t>far5093</t>
  </si>
  <si>
    <t>jxy5364</t>
  </si>
  <si>
    <t>dms6679</t>
  </si>
  <si>
    <t>amg6807</t>
  </si>
  <si>
    <t>International Student Lunch</t>
  </si>
  <si>
    <t>Ivy</t>
  </si>
  <si>
    <t>Scheduling Office Hours</t>
  </si>
  <si>
    <t>chow</t>
  </si>
  <si>
    <t>- Enter new events on new sheets.  Make a new sheet by copying an old sheet and renaming it Eventx, where x is the next sequential event number.
- Specify each event's name and date.  Attendance will autofill.
- Check that no one entered their full email address in the ID field.  Also check that class standings are all in the correct abbreviations.
- Before updating points, make sure to enter the date you are updating and the total number of events that are being counted in the yellow area at the top.                                                                                                                                                                                                                               -A common error occurs when someone submits an attendance sheet but uses an incorrect manual counting of attendance rather than the formula, resulting in more people being counted for attendance than signed in.  If the 'Home' tab seems to go haywire and add a lot of extra rows when the points macro runs, this is likely the cause of the issue.</t>
  </si>
  <si>
    <t>Scheduling Office Hours 2</t>
  </si>
  <si>
    <t>Steve Alpert Talk</t>
  </si>
  <si>
    <t>Welt</t>
  </si>
  <si>
    <t>jdw5540</t>
  </si>
  <si>
    <t>Azam</t>
  </si>
  <si>
    <t>Anees</t>
  </si>
  <si>
    <t>axa5652</t>
  </si>
  <si>
    <t xml:space="preserve">Yufeng </t>
  </si>
  <si>
    <t>Xue</t>
  </si>
  <si>
    <t>ykx5052</t>
  </si>
  <si>
    <t>Runze</t>
  </si>
  <si>
    <t>rkz5020</t>
  </si>
  <si>
    <t>chc147</t>
  </si>
  <si>
    <t>Tianlang</t>
  </si>
  <si>
    <t>tzl5308</t>
  </si>
  <si>
    <t>Isaiah</t>
  </si>
  <si>
    <t>ikw5012</t>
  </si>
  <si>
    <t>yubin</t>
  </si>
  <si>
    <t>yjw5104</t>
  </si>
  <si>
    <t>xijia</t>
  </si>
  <si>
    <t>xkl5056</t>
  </si>
  <si>
    <t>Yijia</t>
  </si>
  <si>
    <t>yvc5416</t>
  </si>
  <si>
    <t xml:space="preserve">RYAN </t>
  </si>
  <si>
    <t>PODUFAL</t>
  </si>
  <si>
    <t>RWP5337</t>
  </si>
  <si>
    <t>Dan</t>
  </si>
  <si>
    <t>dvx5024</t>
  </si>
  <si>
    <t>Jiecheng</t>
  </si>
  <si>
    <t>Yin</t>
  </si>
  <si>
    <t>jvy5279</t>
  </si>
  <si>
    <t>alex</t>
  </si>
  <si>
    <t>Rosencrance</t>
  </si>
  <si>
    <t>awr5491</t>
  </si>
  <si>
    <t>Tamburo</t>
  </si>
  <si>
    <t>kjt5239</t>
  </si>
  <si>
    <t>Timothy</t>
  </si>
  <si>
    <t>Yeager</t>
  </si>
  <si>
    <t>dxy5079</t>
  </si>
  <si>
    <t>Bobbi</t>
  </si>
  <si>
    <t>Benson</t>
  </si>
  <si>
    <t>bsb5283</t>
  </si>
  <si>
    <t>zhiyang</t>
  </si>
  <si>
    <t>Adityakumar</t>
  </si>
  <si>
    <t>Nambiar</t>
  </si>
  <si>
    <t>aan5171</t>
  </si>
  <si>
    <t>ryan</t>
  </si>
  <si>
    <t>Hyunseo</t>
  </si>
  <si>
    <t>Shin</t>
  </si>
  <si>
    <t>hqs5167</t>
  </si>
  <si>
    <t>Xiaoxiao</t>
  </si>
  <si>
    <t>Qiu</t>
  </si>
  <si>
    <t>xbq5005</t>
  </si>
  <si>
    <t>Anlan</t>
  </si>
  <si>
    <t>afl5202</t>
  </si>
  <si>
    <t>MING</t>
  </si>
  <si>
    <t>MAS Talk</t>
  </si>
  <si>
    <t xml:space="preserve">Date: </t>
  </si>
  <si>
    <t>Attendance</t>
  </si>
  <si>
    <t>cx294</t>
  </si>
  <si>
    <t>ald5655</t>
  </si>
  <si>
    <t>Krucger</t>
  </si>
  <si>
    <t>R Session</t>
  </si>
  <si>
    <t>Case Competition Awards</t>
  </si>
  <si>
    <t>Ichen</t>
  </si>
  <si>
    <t>Yen</t>
  </si>
  <si>
    <t>ivy5011</t>
  </si>
  <si>
    <t>Jonah</t>
  </si>
  <si>
    <t>Wyzomirski</t>
  </si>
  <si>
    <t>jrw6009</t>
  </si>
  <si>
    <t>ivy</t>
  </si>
  <si>
    <t>tong</t>
  </si>
  <si>
    <t>Natalie</t>
  </si>
  <si>
    <t>Lo</t>
  </si>
  <si>
    <t>npl5112</t>
  </si>
  <si>
    <t>Case Competition Presentations</t>
  </si>
  <si>
    <t>Devanshi</t>
  </si>
  <si>
    <t>Agnihotri</t>
  </si>
  <si>
    <t>dza43</t>
  </si>
  <si>
    <t>Joel</t>
  </si>
  <si>
    <t>Seidel</t>
  </si>
  <si>
    <t>jds6294</t>
  </si>
  <si>
    <t>Riley</t>
  </si>
  <si>
    <t>Hollis</t>
  </si>
  <si>
    <t>rph5206</t>
  </si>
  <si>
    <t>ypw5144</t>
  </si>
  <si>
    <t>Ems6139</t>
  </si>
  <si>
    <t>Rafay</t>
  </si>
  <si>
    <t>Nasir</t>
  </si>
  <si>
    <t>rzn13</t>
  </si>
  <si>
    <t>Sihan</t>
  </si>
  <si>
    <t>sjw5855</t>
  </si>
  <si>
    <t>Krum</t>
  </si>
  <si>
    <t>dfk126</t>
  </si>
  <si>
    <t>Case Competition Kickoff</t>
  </si>
  <si>
    <t xml:space="preserve">Mike </t>
  </si>
  <si>
    <t xml:space="preserve">Nicolette </t>
  </si>
  <si>
    <t>Ivan</t>
  </si>
  <si>
    <t>ivy0155</t>
  </si>
  <si>
    <t xml:space="preserve">Riley </t>
  </si>
  <si>
    <t>Athrave</t>
  </si>
  <si>
    <t>Actuarial Health Event</t>
  </si>
  <si>
    <t>aeo5162</t>
  </si>
  <si>
    <t>mss51</t>
  </si>
  <si>
    <t>Ayo</t>
  </si>
  <si>
    <t>Tsz</t>
  </si>
  <si>
    <t>Schwenk</t>
  </si>
  <si>
    <t>Yau Iris Chow</t>
  </si>
  <si>
    <t>Lunch With Leaders 3/15</t>
  </si>
  <si>
    <t>svw5064</t>
  </si>
  <si>
    <t>mzp5563</t>
  </si>
  <si>
    <t>Hartford Trip to Aetna and Cigna</t>
  </si>
  <si>
    <t>Vincent</t>
  </si>
  <si>
    <t>Guangxuan</t>
  </si>
  <si>
    <t>gvc5265</t>
  </si>
  <si>
    <t>Ivs5154</t>
  </si>
  <si>
    <t>Xiaonan</t>
  </si>
  <si>
    <t>xjl5144</t>
  </si>
  <si>
    <t>allowing you to receive special recognition in resume book</t>
  </si>
  <si>
    <t>allowing you to be in resume book in Fall 2020 (you're eligible for the resume book until then)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</si>
</sst>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39">
    <font>
      <sz val="11"/>
      <color theme="1"/>
      <name val="Calibri"/>
      <family val="2"/>
      <scheme val="minor"/>
    </font>
    <font>
      <b/>
      <sz val="11"/>
      <color theme="1"/>
      <name val="Calibri"/>
      <family val="2"/>
      <scheme val="minor"/>
    </font>
    <font>
      <b/>
      <u/>
      <sz val="11"/>
      <color theme="1"/>
      <name val="Calibri"/>
      <family val="2"/>
      <scheme val="minor"/>
    </font>
    <font>
      <sz val="11"/>
      <color rgb="FF000000"/>
      <name val="Calibri"/>
      <family val="2"/>
    </font>
    <font>
      <b/>
      <sz val="11"/>
      <color theme="0"/>
      <name val="Calibri"/>
      <family val="2"/>
      <scheme val="minor"/>
    </font>
    <font>
      <sz val="11"/>
      <color theme="0"/>
      <name val="Calibri"/>
      <family val="2"/>
      <scheme val="minor"/>
    </font>
    <font>
      <i/>
      <sz val="11"/>
      <color theme="0"/>
      <name val="Calibri"/>
      <family val="2"/>
      <scheme val="minor"/>
    </font>
    <font>
      <sz val="11"/>
      <color rgb="FF000000"/>
      <name val="Calibri"/>
      <family val="2"/>
      <scheme val="minor"/>
    </font>
    <font>
      <b/>
      <sz val="11"/>
      <color rgb="FF000000"/>
      <name val="Calibri"/>
      <family val="2"/>
    </font>
    <font>
      <b/>
      <u/>
      <sz val="11"/>
      <color rgb="FF000000"/>
      <name val="Calibri"/>
      <family val="2"/>
      <scheme val="minor"/>
    </font>
    <font>
      <sz val="11"/>
      <name val="Calibri"/>
      <family val="2"/>
      <scheme val="minor"/>
    </font>
    <font>
      <sz val="10"/>
      <name val="Arial"/>
      <family val="2"/>
    </font>
    <font>
      <b/>
      <u/>
      <sz val="11"/>
      <color rgb="FF000000"/>
      <name val="Calibri"/>
      <family val="2"/>
    </font>
    <font>
      <sz val="10"/>
      <color theme="1"/>
      <name val="Arial"/>
      <family val="2"/>
    </font>
    <font>
      <b/>
      <sz val="16"/>
      <color theme="1"/>
      <name val="Calibri"/>
      <family val="2"/>
      <scheme val="minor"/>
    </font>
    <font>
      <b/>
      <sz val="10"/>
      <color theme="1"/>
      <name val="Arial"/>
      <family val="2"/>
    </font>
    <font>
      <sz val="11"/>
      <color theme="1"/>
      <name val="Calibri"/>
      <family val="2"/>
    </font>
    <font>
      <sz val="9"/>
      <color theme="1"/>
      <name val="Arial"/>
      <family val="2"/>
    </font>
    <font>
      <b/>
      <sz val="9"/>
      <color theme="1"/>
      <name val="Arial"/>
      <family val="2"/>
    </font>
    <font>
      <sz val="8"/>
      <color theme="1"/>
      <name val="Arial"/>
      <family val="2"/>
    </font>
    <font>
      <sz val="8"/>
      <color rgb="FF000000"/>
      <name val="Arial"/>
      <family val="2"/>
    </font>
    <font>
      <sz val="8"/>
      <color rgb="FFFF0000"/>
      <name val="Arial"/>
      <family val="2"/>
    </font>
    <font>
      <sz val="8"/>
      <color rgb="FF000000"/>
      <name val="Calibri"/>
      <family val="2"/>
    </font>
    <font>
      <sz val="10"/>
      <color rgb="FF222222"/>
      <name val="Arial"/>
      <family val="2"/>
    </font>
    <font>
      <sz val="11"/>
      <color rgb="FF333333"/>
      <name val="Arial"/>
      <family val="2"/>
    </font>
    <font>
      <b/>
      <sz val="11"/>
      <color rgb="FF000000"/>
      <name val="Calibri"/>
      <family val="2"/>
    </font>
    <font>
      <sz val="11"/>
      <color rgb="FF000000"/>
      <name val="Calibri"/>
      <family val="2"/>
    </font>
    <font>
      <b/>
      <u/>
      <sz val="11"/>
      <color rgb="FF000000"/>
      <name val="Calibri"/>
      <family val="2"/>
    </font>
    <font>
      <sz val="10"/>
      <name val="Arial"/>
      <family val="2"/>
    </font>
    <font>
      <b/>
      <sz val="11"/>
      <color rgb="FF000000"/>
      <name val="Calibri"/>
      <family val="2"/>
      <scheme val="minor"/>
    </font>
    <font>
      <u/>
      <sz val="11"/>
      <color theme="10"/>
      <name val="Calibri"/>
      <family val="2"/>
      <scheme val="minor"/>
    </font>
    <font>
      <u/>
      <sz val="11"/>
      <color theme="11"/>
      <name val="Calibri"/>
      <family val="2"/>
      <scheme val="minor"/>
    </font>
    <font>
      <sz val="11"/>
      <color rgb="FF000000"/>
      <name val="Times New Roman"/>
      <family val="1"/>
    </font>
    <font>
      <sz val="11"/>
      <color theme="1"/>
      <name val="Times New Roman"/>
      <family val="1"/>
    </font>
    <font>
      <sz val="14"/>
      <color rgb="FF000000"/>
      <name val="Times New Roman"/>
      <family val="1"/>
    </font>
    <font>
      <sz val="10"/>
      <color rgb="FF000000"/>
      <name val="Arial"/>
      <family val="2"/>
    </font>
    <font>
      <sz val="12"/>
      <color rgb="FF000000"/>
      <name val="&quot;Times New Roman&quot;"/>
    </font>
    <font>
      <sz val="11"/>
      <color rgb="FF000000"/>
      <name val="Arial"/>
      <family val="2"/>
    </font>
    <font>
      <sz val="11"/>
      <name val="Arial"/>
      <family val="2"/>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CFCFC"/>
        <bgColor indexed="64"/>
      </patternFill>
    </fill>
    <fill>
      <patternFill patternType="solid">
        <fgColor rgb="FFFCFCFC"/>
        <bgColor rgb="FFFCFCFC"/>
      </patternFill>
    </fill>
  </fills>
  <borders count="1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s>
  <cellStyleXfs count="9">
    <xf numFmtId="0" fontId="0"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110">
    <xf numFmtId="0" fontId="0" fillId="0" borderId="0" xfId="0"/>
    <xf numFmtId="0" fontId="1" fillId="0" borderId="0" xfId="0" applyFont="1"/>
    <xf numFmtId="14" fontId="0" fillId="0" borderId="0" xfId="0" applyNumberFormat="1"/>
    <xf numFmtId="0" fontId="1" fillId="2" borderId="2" xfId="0" applyFont="1" applyFill="1" applyBorder="1"/>
    <xf numFmtId="14" fontId="1" fillId="2" borderId="3" xfId="0" applyNumberFormat="1" applyFont="1" applyFill="1" applyBorder="1"/>
    <xf numFmtId="0" fontId="1" fillId="2" borderId="5" xfId="0" applyFont="1" applyFill="1" applyBorder="1"/>
    <xf numFmtId="0" fontId="1" fillId="2" borderId="6" xfId="0" applyFont="1" applyFill="1" applyBorder="1"/>
    <xf numFmtId="0" fontId="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2" borderId="1" xfId="0" applyFont="1" applyFill="1" applyBorder="1"/>
    <xf numFmtId="0" fontId="0" fillId="2" borderId="4" xfId="0" applyFont="1" applyFill="1" applyBorder="1"/>
    <xf numFmtId="0" fontId="0" fillId="0" borderId="0" xfId="0" applyFont="1" applyFill="1" applyBorder="1"/>
    <xf numFmtId="0" fontId="1" fillId="0" borderId="0" xfId="0" applyFont="1" applyFill="1" applyBorder="1"/>
    <xf numFmtId="0" fontId="0" fillId="0" borderId="0" xfId="0" applyAlignment="1">
      <alignment wrapText="1"/>
    </xf>
    <xf numFmtId="0" fontId="2" fillId="0" borderId="0" xfId="0" applyFont="1"/>
    <xf numFmtId="0" fontId="0" fillId="0" borderId="0" xfId="0" applyAlignment="1">
      <alignment horizontal="fill"/>
    </xf>
    <xf numFmtId="0" fontId="8" fillId="0" borderId="0" xfId="0" applyFont="1" applyAlignment="1"/>
    <xf numFmtId="0" fontId="3" fillId="0" borderId="0" xfId="0" applyFont="1" applyAlignment="1">
      <alignment horizontal="left"/>
    </xf>
    <xf numFmtId="0" fontId="3" fillId="0" borderId="0" xfId="0" applyFont="1" applyAlignment="1">
      <alignment horizontal="center"/>
    </xf>
    <xf numFmtId="0" fontId="3" fillId="0" borderId="0" xfId="0" applyFont="1" applyAlignment="1"/>
    <xf numFmtId="14" fontId="3" fillId="0" borderId="0" xfId="0" applyNumberFormat="1" applyFont="1" applyAlignment="1">
      <alignment horizontal="right"/>
    </xf>
    <xf numFmtId="0" fontId="3" fillId="0" borderId="0" xfId="0" applyFont="1" applyAlignment="1">
      <alignment horizontal="right"/>
    </xf>
    <xf numFmtId="0" fontId="9" fillId="0" borderId="0" xfId="0" applyFont="1" applyAlignment="1">
      <alignment horizontal="center"/>
    </xf>
    <xf numFmtId="0" fontId="7" fillId="0" borderId="0" xfId="0" applyFont="1" applyAlignment="1">
      <alignment horizontal="center"/>
    </xf>
    <xf numFmtId="0" fontId="10" fillId="0" borderId="0" xfId="0" applyFont="1" applyAlignment="1">
      <alignment horizontal="center"/>
    </xf>
    <xf numFmtId="0" fontId="0" fillId="0" borderId="0" xfId="0" applyFont="1" applyAlignment="1"/>
    <xf numFmtId="0" fontId="11" fillId="0" borderId="0" xfId="0" applyFont="1" applyAlignment="1">
      <alignment horizontal="center"/>
    </xf>
    <xf numFmtId="0" fontId="1" fillId="0" borderId="0" xfId="0" applyFont="1" applyAlignment="1"/>
    <xf numFmtId="0" fontId="0" fillId="0" borderId="0" xfId="0" applyAlignment="1"/>
    <xf numFmtId="0" fontId="12" fillId="0" borderId="14" xfId="0" applyFont="1" applyBorder="1" applyAlignment="1">
      <alignment horizontal="center"/>
    </xf>
    <xf numFmtId="0" fontId="13" fillId="0" borderId="14" xfId="0" applyFont="1" applyBorder="1" applyAlignment="1"/>
    <xf numFmtId="0" fontId="3" fillId="0" borderId="14" xfId="0" applyFont="1" applyBorder="1" applyAlignment="1">
      <alignment horizontal="right" wrapText="1"/>
    </xf>
    <xf numFmtId="14" fontId="3" fillId="0" borderId="14" xfId="0" applyNumberFormat="1" applyFont="1" applyBorder="1" applyAlignment="1">
      <alignment horizontal="right" wrapText="1"/>
    </xf>
    <xf numFmtId="0" fontId="14" fillId="0" borderId="0" xfId="0" applyFont="1"/>
    <xf numFmtId="0" fontId="15" fillId="0" borderId="14" xfId="0" applyFont="1" applyBorder="1" applyAlignment="1">
      <alignment wrapText="1"/>
    </xf>
    <xf numFmtId="0" fontId="13" fillId="0" borderId="14" xfId="0" applyFont="1" applyBorder="1" applyAlignment="1">
      <alignment wrapText="1"/>
    </xf>
    <xf numFmtId="0" fontId="16" fillId="0" borderId="14" xfId="0" applyFont="1" applyBorder="1" applyAlignment="1">
      <alignment wrapText="1"/>
    </xf>
    <xf numFmtId="0" fontId="3" fillId="0" borderId="14" xfId="0" applyFont="1" applyBorder="1" applyAlignment="1">
      <alignment wrapText="1"/>
    </xf>
    <xf numFmtId="0" fontId="3" fillId="0" borderId="15" xfId="0" applyFont="1" applyFill="1" applyBorder="1" applyAlignment="1">
      <alignment wrapText="1"/>
    </xf>
    <xf numFmtId="0" fontId="13" fillId="0" borderId="15" xfId="0" applyFont="1" applyFill="1" applyBorder="1" applyAlignment="1">
      <alignment wrapText="1"/>
    </xf>
    <xf numFmtId="0" fontId="19" fillId="0" borderId="14" xfId="0" applyFont="1" applyBorder="1" applyAlignment="1">
      <alignment wrapText="1"/>
    </xf>
    <xf numFmtId="0" fontId="22" fillId="0" borderId="14" xfId="0" applyFont="1" applyBorder="1" applyAlignment="1">
      <alignment wrapText="1"/>
    </xf>
    <xf numFmtId="0" fontId="19" fillId="6" borderId="14" xfId="0" applyFont="1" applyFill="1" applyBorder="1" applyAlignment="1">
      <alignment wrapText="1"/>
    </xf>
    <xf numFmtId="0" fontId="21" fillId="0" borderId="14" xfId="0" applyFont="1" applyBorder="1" applyAlignment="1">
      <alignment wrapText="1"/>
    </xf>
    <xf numFmtId="0" fontId="18" fillId="0" borderId="14" xfId="0" applyFont="1" applyBorder="1" applyAlignment="1">
      <alignment wrapText="1"/>
    </xf>
    <xf numFmtId="0" fontId="20" fillId="6" borderId="14" xfId="0" applyFont="1" applyFill="1" applyBorder="1" applyAlignment="1">
      <alignment wrapText="1"/>
    </xf>
    <xf numFmtId="0" fontId="21" fillId="6" borderId="14" xfId="0" applyFont="1" applyFill="1" applyBorder="1" applyAlignment="1">
      <alignment wrapText="1"/>
    </xf>
    <xf numFmtId="0" fontId="17" fillId="0" borderId="14" xfId="0" applyFont="1" applyBorder="1" applyAlignment="1">
      <alignment vertical="center"/>
    </xf>
    <xf numFmtId="0" fontId="17" fillId="0" borderId="14" xfId="0" applyFont="1" applyBorder="1" applyAlignment="1">
      <alignment wrapText="1"/>
    </xf>
    <xf numFmtId="0" fontId="12" fillId="0" borderId="0" xfId="0" applyFont="1" applyAlignment="1">
      <alignment horizontal="center"/>
    </xf>
    <xf numFmtId="0" fontId="11" fillId="0" borderId="0" xfId="0" applyFont="1" applyAlignment="1"/>
    <xf numFmtId="0" fontId="8" fillId="0" borderId="14" xfId="0" applyFont="1" applyBorder="1" applyAlignment="1">
      <alignment wrapText="1"/>
    </xf>
    <xf numFmtId="0" fontId="12" fillId="0" borderId="14" xfId="0" applyFont="1" applyBorder="1" applyAlignment="1">
      <alignment horizontal="center" wrapText="1"/>
    </xf>
    <xf numFmtId="0" fontId="0" fillId="0" borderId="0" xfId="0" applyFill="1" applyAlignment="1">
      <alignment horizontal="center"/>
    </xf>
    <xf numFmtId="0" fontId="23" fillId="0" borderId="0" xfId="0" applyFont="1"/>
    <xf numFmtId="0" fontId="24" fillId="0" borderId="0" xfId="0" applyFont="1"/>
    <xf numFmtId="0" fontId="23" fillId="0" borderId="0" xfId="0" applyFont="1" applyAlignment="1">
      <alignment vertical="center" wrapText="1"/>
    </xf>
    <xf numFmtId="0" fontId="25" fillId="0" borderId="0" xfId="0" applyFont="1" applyAlignment="1"/>
    <xf numFmtId="0" fontId="26" fillId="0" borderId="0" xfId="0" applyFont="1" applyAlignment="1">
      <alignment horizontal="left"/>
    </xf>
    <xf numFmtId="0" fontId="26" fillId="0" borderId="0" xfId="0" applyFont="1" applyAlignment="1">
      <alignment horizontal="center"/>
    </xf>
    <xf numFmtId="0" fontId="26" fillId="0" borderId="0" xfId="0" applyFont="1" applyAlignment="1"/>
    <xf numFmtId="14" fontId="26" fillId="0" borderId="0" xfId="0" applyNumberFormat="1" applyFont="1" applyAlignment="1">
      <alignment horizontal="right"/>
    </xf>
    <xf numFmtId="0" fontId="26" fillId="0" borderId="0" xfId="0" applyFont="1" applyAlignment="1">
      <alignment horizontal="right"/>
    </xf>
    <xf numFmtId="0" fontId="27" fillId="0" borderId="0" xfId="0" applyFont="1" applyAlignment="1">
      <alignment horizontal="center"/>
    </xf>
    <xf numFmtId="0" fontId="28" fillId="0" borderId="0" xfId="0" applyFont="1" applyAlignment="1">
      <alignment horizontal="center"/>
    </xf>
    <xf numFmtId="0" fontId="29" fillId="0" borderId="0" xfId="0" applyFont="1"/>
    <xf numFmtId="0" fontId="7" fillId="0" borderId="0" xfId="0" applyFont="1" applyAlignment="1">
      <alignment horizontal="right"/>
    </xf>
    <xf numFmtId="0" fontId="7" fillId="0" borderId="0" xfId="0" applyFont="1"/>
    <xf numFmtId="14" fontId="7" fillId="0" borderId="0" xfId="0" applyNumberFormat="1" applyFont="1" applyAlignment="1">
      <alignment horizontal="right"/>
    </xf>
    <xf numFmtId="0" fontId="11" fillId="0" borderId="0" xfId="0" applyFont="1"/>
    <xf numFmtId="0" fontId="32" fillId="0" borderId="0" xfId="0" applyFont="1"/>
    <xf numFmtId="0" fontId="33" fillId="7" borderId="0" xfId="0" applyFont="1" applyFill="1" applyAlignment="1">
      <alignment vertical="center" wrapText="1"/>
    </xf>
    <xf numFmtId="0" fontId="0" fillId="0" borderId="0" xfId="0" applyFont="1"/>
    <xf numFmtId="0" fontId="34" fillId="0" borderId="0" xfId="0" applyFont="1"/>
    <xf numFmtId="0" fontId="0" fillId="0" borderId="0" xfId="0" applyFont="1" applyBorder="1" applyAlignment="1">
      <alignment horizontal="left"/>
    </xf>
    <xf numFmtId="0" fontId="35" fillId="0" borderId="0" xfId="0" applyFont="1"/>
    <xf numFmtId="0" fontId="13" fillId="0" borderId="0" xfId="0" applyFont="1"/>
    <xf numFmtId="164" fontId="3" fillId="0" borderId="0" xfId="0" applyNumberFormat="1" applyFont="1" applyAlignment="1">
      <alignment horizontal="right"/>
    </xf>
    <xf numFmtId="0" fontId="36" fillId="8" borderId="0" xfId="0" applyFont="1" applyFill="1" applyAlignment="1"/>
    <xf numFmtId="0" fontId="13" fillId="0" borderId="0" xfId="0" applyFont="1" applyBorder="1" applyAlignment="1"/>
    <xf numFmtId="0" fontId="0" fillId="0" borderId="14" xfId="0" applyBorder="1"/>
    <xf numFmtId="0" fontId="13" fillId="0" borderId="0" xfId="0" applyFont="1" applyBorder="1" applyAlignment="1">
      <alignment wrapText="1"/>
    </xf>
    <xf numFmtId="0" fontId="23" fillId="0" borderId="14" xfId="0" applyFont="1" applyBorder="1"/>
    <xf numFmtId="0" fontId="35" fillId="0" borderId="14" xfId="0" applyFont="1" applyBorder="1"/>
    <xf numFmtId="0" fontId="32" fillId="0" borderId="14" xfId="0" applyFont="1" applyBorder="1"/>
    <xf numFmtId="0" fontId="33" fillId="7" borderId="14" xfId="0" applyFont="1" applyFill="1" applyBorder="1" applyAlignment="1">
      <alignment vertical="center" wrapText="1"/>
    </xf>
    <xf numFmtId="0" fontId="37" fillId="0" borderId="0" xfId="0" applyFont="1" applyAlignment="1"/>
    <xf numFmtId="0" fontId="38" fillId="0" borderId="0" xfId="0" applyFont="1" applyAlignment="1">
      <alignment horizontal="center"/>
    </xf>
    <xf numFmtId="0" fontId="37" fillId="0" borderId="14" xfId="0" applyFont="1" applyBorder="1" applyAlignment="1"/>
    <xf numFmtId="0" fontId="13" fillId="0" borderId="14" xfId="0" applyFont="1" applyBorder="1"/>
    <xf numFmtId="0" fontId="38" fillId="0" borderId="14" xfId="0" applyFont="1" applyBorder="1" applyAlignment="1">
      <alignment horizontal="center"/>
    </xf>
    <xf numFmtId="0" fontId="0" fillId="3" borderId="0" xfId="0" applyFill="1" applyProtection="1">
      <protection locked="0"/>
    </xf>
    <xf numFmtId="0" fontId="0" fillId="0" borderId="0" xfId="0" applyProtection="1">
      <protection locked="0"/>
    </xf>
    <xf numFmtId="0" fontId="0" fillId="3" borderId="0" xfId="0" applyFill="1" applyBorder="1" applyProtection="1">
      <protection locked="0"/>
    </xf>
    <xf numFmtId="0" fontId="4" fillId="3" borderId="13" xfId="0" applyFont="1" applyFill="1" applyBorder="1" applyAlignment="1" applyProtection="1">
      <alignment vertical="top"/>
      <protection locked="0"/>
    </xf>
    <xf numFmtId="0" fontId="4" fillId="4" borderId="0" xfId="0" applyFont="1" applyFill="1" applyAlignment="1" applyProtection="1">
      <alignment horizontal="left"/>
    </xf>
    <xf numFmtId="0" fontId="4" fillId="4" borderId="10" xfId="0" applyFont="1" applyFill="1" applyBorder="1" applyAlignment="1" applyProtection="1">
      <alignment horizontal="left"/>
    </xf>
    <xf numFmtId="0" fontId="4" fillId="4" borderId="12" xfId="0" applyFont="1" applyFill="1" applyBorder="1" applyAlignment="1" applyProtection="1">
      <alignment horizontal="left" vertical="top"/>
    </xf>
    <xf numFmtId="0" fontId="6" fillId="4" borderId="11" xfId="0" applyFont="1" applyFill="1" applyBorder="1" applyAlignment="1" applyProtection="1">
      <alignment horizontal="left"/>
    </xf>
    <xf numFmtId="0" fontId="6" fillId="4" borderId="8" xfId="0" applyFont="1" applyFill="1" applyBorder="1" applyAlignment="1" applyProtection="1">
      <alignment horizontal="left"/>
    </xf>
    <xf numFmtId="0" fontId="6" fillId="4" borderId="9" xfId="0" applyFont="1" applyFill="1" applyBorder="1" applyAlignment="1" applyProtection="1">
      <alignment horizontal="left"/>
    </xf>
    <xf numFmtId="0" fontId="0" fillId="5" borderId="11"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4" fillId="4" borderId="11" xfId="0" applyFont="1" applyFill="1" applyBorder="1" applyAlignment="1" applyProtection="1">
      <alignment horizontal="center"/>
    </xf>
    <xf numFmtId="0" fontId="4" fillId="4" borderId="9" xfId="0" applyFont="1" applyFill="1" applyBorder="1" applyAlignment="1" applyProtection="1">
      <alignment horizontal="center"/>
    </xf>
    <xf numFmtId="14" fontId="4" fillId="4" borderId="7" xfId="0" applyNumberFormat="1" applyFont="1" applyFill="1" applyBorder="1" applyAlignment="1" applyProtection="1">
      <alignment horizontal="left"/>
    </xf>
    <xf numFmtId="0" fontId="5" fillId="3" borderId="13" xfId="0" applyFont="1" applyFill="1" applyBorder="1" applyAlignment="1" applyProtection="1">
      <alignment vertical="top" wrapText="1"/>
      <protection locked="0"/>
    </xf>
    <xf numFmtId="0" fontId="5" fillId="4" borderId="12" xfId="0" applyFont="1" applyFill="1" applyBorder="1" applyAlignment="1" applyProtection="1">
      <alignment horizontal="left" vertical="top" wrapText="1"/>
    </xf>
    <xf numFmtId="0" fontId="0" fillId="0" borderId="0" xfId="0" quotePrefix="1" applyAlignment="1">
      <alignment horizontal="left"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microsoft.com/office/2006/relationships/vbaProject" Target="vbaProject.bin"/><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63500</xdr:colOff>
          <xdr:row>3</xdr:row>
          <xdr:rowOff>63500</xdr:rowOff>
        </xdr:from>
        <xdr:to>
          <xdr:col>2</xdr:col>
          <xdr:colOff>609600</xdr:colOff>
          <xdr:row>4</xdr:row>
          <xdr:rowOff>177800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Update Points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K1163"/>
  <sheetViews>
    <sheetView tabSelected="1" workbookViewId="0">
      <selection activeCell="B8" sqref="B8:C8"/>
    </sheetView>
  </sheetViews>
  <sheetFormatPr baseColWidth="10" defaultColWidth="8.83203125" defaultRowHeight="15"/>
  <cols>
    <col min="1" max="1" width="16" style="93" customWidth="1"/>
    <col min="2" max="2" width="9.6640625" style="93" bestFit="1" customWidth="1"/>
    <col min="3" max="3" width="21.5" style="93" customWidth="1"/>
    <col min="4" max="4" width="8.83203125" style="92"/>
    <col min="5" max="16384" width="8.83203125" style="93"/>
  </cols>
  <sheetData>
    <row r="1" spans="1:37" ht="16" thickBot="1">
      <c r="A1" s="96" t="s">
        <v>12</v>
      </c>
      <c r="B1" s="106">
        <f>Home!C1</f>
        <v>43544</v>
      </c>
      <c r="C1" s="106"/>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row>
    <row r="2" spans="1:37" ht="16" thickBot="1">
      <c r="A2" s="99" t="s">
        <v>13</v>
      </c>
      <c r="B2" s="100"/>
      <c r="C2" s="101"/>
      <c r="D2" s="94"/>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row>
    <row r="3" spans="1:37" ht="16" thickBot="1">
      <c r="A3" s="97" t="s">
        <v>2</v>
      </c>
      <c r="B3" s="102" t="s">
        <v>443</v>
      </c>
      <c r="C3" s="103"/>
      <c r="D3" s="94"/>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row>
    <row r="4" spans="1:37" ht="16" thickBot="1">
      <c r="A4" s="97" t="s">
        <v>14</v>
      </c>
      <c r="B4" s="104">
        <f>VLOOKUP(B3, Home!$D:$E, 2, FALSE)</f>
        <v>6</v>
      </c>
      <c r="C4" s="105"/>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row>
    <row r="5" spans="1:37" ht="16" thickBot="1">
      <c r="A5" s="97" t="s">
        <v>19</v>
      </c>
      <c r="B5" s="104" t="str">
        <f>VLOOKUP(B3, Home!D:F, 3, FALSE)</f>
        <v>Yes</v>
      </c>
      <c r="C5" s="105"/>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row>
    <row r="6" spans="1:37" ht="16" thickBot="1">
      <c r="A6" s="97" t="s">
        <v>20</v>
      </c>
      <c r="B6" s="104" t="str">
        <f ca="1">VLOOKUP(B3, Home!D:G, 4, FALSE)</f>
        <v>N/A</v>
      </c>
      <c r="C6" s="105"/>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row>
    <row r="7" spans="1:37" ht="116.25" customHeight="1" thickBot="1">
      <c r="A7" s="98" t="s">
        <v>18</v>
      </c>
      <c r="B7" s="108" t="str">
        <f ca="1">IF(OR(MONTH(B1)=8, AND(MONTH(B1)=9, DAY(B1)&lt;=17)),
IF(AND(B4&gt;=2, B5&lt;&gt;"No", B6&lt;&gt;"No"), Instructions!A11, IF(B4&lt;2, Instructions!A6, "") &amp; IF(B5="No", Instructions!B6, "") &amp; IF(B6="No", Instructions!C6, "") &amp; Instructions!D6),
IF(OR(B4&lt;2, B5="No", B6="No"), IF(B4&lt;2, Instructions!A7, "") &amp; IF(B5="No", Instructions!B7, "") &amp; IF(B6="No", Instructions!C7, "") &amp; Instructions!D7,
IF(B4&lt;5, Instructions!A8 &amp; Instructions!D8, IF(B4&lt;10, Instructions!A9 &amp; Instructions!D9, Instructions!A11))))</f>
        <v>Reach 10 points, allowing you to receive special recognition in resume book</v>
      </c>
      <c r="C7" s="108"/>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row>
    <row r="8" spans="1:37">
      <c r="A8" s="95"/>
      <c r="B8" s="107"/>
      <c r="C8" s="107"/>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row>
    <row r="9" spans="1:37" s="92" customFormat="1"/>
    <row r="10" spans="1:37" s="92" customFormat="1"/>
    <row r="11" spans="1:37" s="92" customFormat="1"/>
    <row r="12" spans="1:37" s="92" customFormat="1"/>
    <row r="13" spans="1:37" s="92" customFormat="1"/>
    <row r="14" spans="1:37" s="92" customFormat="1"/>
    <row r="15" spans="1:37" s="92" customFormat="1"/>
    <row r="16" spans="1:37" s="92" customFormat="1"/>
    <row r="17" s="92" customFormat="1"/>
    <row r="18" s="92" customFormat="1"/>
    <row r="19" s="92" customFormat="1"/>
    <row r="20" s="92" customFormat="1"/>
    <row r="21" s="92" customFormat="1"/>
    <row r="22" s="92" customFormat="1"/>
    <row r="23" s="92" customFormat="1"/>
    <row r="24" s="92" customFormat="1"/>
    <row r="25" s="92" customFormat="1"/>
    <row r="26" s="92" customFormat="1"/>
    <row r="27" s="92" customFormat="1"/>
    <row r="28" s="92" customFormat="1"/>
    <row r="29" s="92" customFormat="1"/>
    <row r="30" s="92" customFormat="1"/>
    <row r="31" s="92" customFormat="1"/>
    <row r="32" s="92" customFormat="1"/>
    <row r="33" s="92" customFormat="1"/>
    <row r="34" s="92" customFormat="1"/>
    <row r="35" s="92" customFormat="1"/>
    <row r="36" s="92" customFormat="1"/>
    <row r="37" s="92" customFormat="1"/>
    <row r="38" s="92" customFormat="1"/>
    <row r="39" s="92" customFormat="1"/>
    <row r="40" s="92" customFormat="1"/>
    <row r="41" s="92" customFormat="1"/>
    <row r="42" s="92" customFormat="1"/>
    <row r="43" s="92" customFormat="1"/>
    <row r="44" s="92" customFormat="1"/>
    <row r="45" s="92" customFormat="1"/>
    <row r="46" s="92" customFormat="1"/>
    <row r="47" s="92" customFormat="1"/>
    <row r="48" s="92" customFormat="1"/>
    <row r="49" s="92" customFormat="1"/>
    <row r="50" s="92" customFormat="1"/>
    <row r="51" s="92" customFormat="1"/>
    <row r="52" s="92" customFormat="1"/>
    <row r="53" s="92" customFormat="1"/>
    <row r="54" s="92" customFormat="1"/>
    <row r="55" s="92" customFormat="1"/>
    <row r="56" s="92" customFormat="1"/>
    <row r="57" s="92" customFormat="1"/>
    <row r="58" s="92" customFormat="1"/>
    <row r="59" s="92" customFormat="1"/>
    <row r="60" s="92" customFormat="1"/>
    <row r="61" s="92" customFormat="1"/>
    <row r="62" s="92" customFormat="1"/>
    <row r="63" s="92" customFormat="1"/>
    <row r="64"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sheetData>
  <sheetProtection algorithmName="SHA-512" hashValue="ZqC+TUCuW2zsvJ7exxoUbhdoYXf/dB/FVQlZ8dn3qchdcOOPlSsg1ybaTGEo/b4JhzCHS/gmVWrzuJYI7NB7ng==" saltValue="Uwep7XNM14XDZd4xpNVCxA==" spinCount="100000" sheet="1" objects="1" scenarios="1" selectLockedCells="1"/>
  <protectedRanges>
    <protectedRange sqref="B3" name="ID"/>
  </protectedRanges>
  <mergeCells count="8">
    <mergeCell ref="A2:C2"/>
    <mergeCell ref="B3:C3"/>
    <mergeCell ref="B4:C4"/>
    <mergeCell ref="B1:C1"/>
    <mergeCell ref="B8:C8"/>
    <mergeCell ref="B7:C7"/>
    <mergeCell ref="B5:C5"/>
    <mergeCell ref="B6:C6"/>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824B3-9C39-9944-BCDC-4A2764275BE8}">
  <sheetPr codeName="Sheet50"/>
  <dimension ref="A1:D31"/>
  <sheetViews>
    <sheetView workbookViewId="0">
      <selection activeCell="B7" sqref="B7:C7"/>
    </sheetView>
  </sheetViews>
  <sheetFormatPr baseColWidth="10" defaultRowHeight="15"/>
  <cols>
    <col min="1" max="1" width="16.5" bestFit="1" customWidth="1"/>
    <col min="2" max="2" width="18" bestFit="1" customWidth="1"/>
  </cols>
  <sheetData>
    <row r="1" spans="1:4">
      <c r="A1" t="s">
        <v>339</v>
      </c>
      <c r="B1" t="s">
        <v>1447</v>
      </c>
    </row>
    <row r="2" spans="1:4">
      <c r="A2" t="s">
        <v>7</v>
      </c>
      <c r="B2" s="2">
        <v>43544</v>
      </c>
    </row>
    <row r="3" spans="1:4">
      <c r="A3" t="s">
        <v>8</v>
      </c>
      <c r="B3">
        <v>26</v>
      </c>
    </row>
    <row r="5" spans="1:4">
      <c r="A5" s="76" t="s">
        <v>341</v>
      </c>
      <c r="B5" t="s">
        <v>342</v>
      </c>
      <c r="C5" s="76" t="s">
        <v>4</v>
      </c>
      <c r="D5" s="76" t="s">
        <v>473</v>
      </c>
    </row>
    <row r="6" spans="1:4">
      <c r="A6" t="s">
        <v>1342</v>
      </c>
      <c r="B6" t="s">
        <v>848</v>
      </c>
      <c r="C6" s="76" t="s">
        <v>22</v>
      </c>
      <c r="D6" t="s">
        <v>927</v>
      </c>
    </row>
    <row r="7" spans="1:4">
      <c r="A7" t="s">
        <v>70</v>
      </c>
      <c r="B7" t="s">
        <v>159</v>
      </c>
      <c r="C7" s="76" t="s">
        <v>23</v>
      </c>
      <c r="D7" t="s">
        <v>160</v>
      </c>
    </row>
    <row r="8" spans="1:4">
      <c r="A8" t="s">
        <v>1450</v>
      </c>
      <c r="B8" t="s">
        <v>337</v>
      </c>
      <c r="C8" s="76" t="s">
        <v>23</v>
      </c>
      <c r="D8" t="s">
        <v>1448</v>
      </c>
    </row>
    <row r="9" spans="1:4">
      <c r="A9" t="s">
        <v>231</v>
      </c>
      <c r="B9" t="s">
        <v>232</v>
      </c>
      <c r="C9" s="76" t="s">
        <v>21</v>
      </c>
      <c r="D9" t="s">
        <v>233</v>
      </c>
    </row>
    <row r="10" spans="1:4">
      <c r="A10" t="s">
        <v>151</v>
      </c>
      <c r="B10" t="s">
        <v>152</v>
      </c>
      <c r="C10" s="76" t="s">
        <v>22</v>
      </c>
      <c r="D10" t="s">
        <v>153</v>
      </c>
    </row>
    <row r="11" spans="1:4">
      <c r="A11" t="s">
        <v>237</v>
      </c>
      <c r="B11" t="s">
        <v>238</v>
      </c>
      <c r="C11" s="76" t="s">
        <v>21</v>
      </c>
      <c r="D11" t="s">
        <v>239</v>
      </c>
    </row>
    <row r="12" spans="1:4">
      <c r="A12" t="s">
        <v>37</v>
      </c>
      <c r="B12" t="s">
        <v>38</v>
      </c>
      <c r="C12" s="76" t="s">
        <v>22</v>
      </c>
      <c r="D12" t="s">
        <v>39</v>
      </c>
    </row>
    <row r="13" spans="1:4">
      <c r="A13" t="s">
        <v>888</v>
      </c>
      <c r="B13" t="s">
        <v>402</v>
      </c>
      <c r="C13" s="76" t="s">
        <v>21</v>
      </c>
      <c r="D13" t="s">
        <v>894</v>
      </c>
    </row>
    <row r="14" spans="1:4">
      <c r="A14" t="s">
        <v>396</v>
      </c>
      <c r="B14" t="s">
        <v>397</v>
      </c>
      <c r="C14" s="76" t="s">
        <v>22</v>
      </c>
      <c r="D14" t="s">
        <v>398</v>
      </c>
    </row>
    <row r="15" spans="1:4">
      <c r="A15" t="s">
        <v>459</v>
      </c>
      <c r="B15" t="s">
        <v>460</v>
      </c>
      <c r="C15" s="76" t="s">
        <v>22</v>
      </c>
      <c r="D15" t="s">
        <v>461</v>
      </c>
    </row>
    <row r="16" spans="1:4">
      <c r="A16" t="s">
        <v>306</v>
      </c>
      <c r="B16" t="s">
        <v>307</v>
      </c>
      <c r="C16" s="76" t="s">
        <v>24</v>
      </c>
      <c r="D16" t="s">
        <v>308</v>
      </c>
    </row>
    <row r="17" spans="1:4">
      <c r="A17" t="s">
        <v>532</v>
      </c>
      <c r="B17" t="s">
        <v>531</v>
      </c>
      <c r="C17" s="76" t="s">
        <v>22</v>
      </c>
      <c r="D17" t="s">
        <v>943</v>
      </c>
    </row>
    <row r="18" spans="1:4">
      <c r="A18" t="s">
        <v>67</v>
      </c>
      <c r="B18" t="s">
        <v>68</v>
      </c>
      <c r="C18" s="76" t="s">
        <v>21</v>
      </c>
      <c r="D18" t="s">
        <v>69</v>
      </c>
    </row>
    <row r="19" spans="1:4">
      <c r="A19" t="s">
        <v>1107</v>
      </c>
      <c r="B19" t="s">
        <v>121</v>
      </c>
      <c r="C19" s="76" t="s">
        <v>24</v>
      </c>
      <c r="D19" t="s">
        <v>122</v>
      </c>
    </row>
    <row r="20" spans="1:4">
      <c r="A20" t="s">
        <v>25</v>
      </c>
      <c r="B20" t="s">
        <v>295</v>
      </c>
      <c r="C20" s="76" t="s">
        <v>24</v>
      </c>
      <c r="D20" t="s">
        <v>296</v>
      </c>
    </row>
    <row r="21" spans="1:4">
      <c r="A21" t="s">
        <v>135</v>
      </c>
      <c r="B21" t="s">
        <v>136</v>
      </c>
      <c r="C21" s="76" t="s">
        <v>21</v>
      </c>
      <c r="D21" t="s">
        <v>137</v>
      </c>
    </row>
    <row r="22" spans="1:4">
      <c r="A22" t="s">
        <v>738</v>
      </c>
      <c r="B22" t="s">
        <v>739</v>
      </c>
      <c r="C22" s="76" t="s">
        <v>22</v>
      </c>
      <c r="D22" t="s">
        <v>1034</v>
      </c>
    </row>
    <row r="23" spans="1:4">
      <c r="A23" t="s">
        <v>434</v>
      </c>
      <c r="B23" t="s">
        <v>838</v>
      </c>
      <c r="C23" s="76" t="s">
        <v>22</v>
      </c>
      <c r="D23" t="s">
        <v>936</v>
      </c>
    </row>
    <row r="24" spans="1:4">
      <c r="A24" t="s">
        <v>228</v>
      </c>
      <c r="B24" t="s">
        <v>229</v>
      </c>
      <c r="C24" s="76" t="s">
        <v>21</v>
      </c>
      <c r="D24" t="s">
        <v>230</v>
      </c>
    </row>
    <row r="25" spans="1:4">
      <c r="A25" t="s">
        <v>368</v>
      </c>
      <c r="B25" t="s">
        <v>369</v>
      </c>
      <c r="C25" s="76" t="s">
        <v>22</v>
      </c>
      <c r="D25" t="s">
        <v>370</v>
      </c>
    </row>
    <row r="26" spans="1:4">
      <c r="A26" t="s">
        <v>371</v>
      </c>
      <c r="B26" t="s">
        <v>1452</v>
      </c>
      <c r="C26" s="76" t="s">
        <v>21</v>
      </c>
      <c r="D26" t="s">
        <v>1449</v>
      </c>
    </row>
    <row r="27" spans="1:4">
      <c r="A27" t="s">
        <v>246</v>
      </c>
      <c r="B27" t="s">
        <v>247</v>
      </c>
      <c r="C27" s="76" t="s">
        <v>23</v>
      </c>
      <c r="D27" t="s">
        <v>248</v>
      </c>
    </row>
    <row r="28" spans="1:4">
      <c r="A28" t="s">
        <v>1451</v>
      </c>
      <c r="B28" t="s">
        <v>1453</v>
      </c>
      <c r="C28" s="76" t="s">
        <v>21</v>
      </c>
      <c r="D28" t="s">
        <v>400</v>
      </c>
    </row>
    <row r="29" spans="1:4">
      <c r="A29" t="s">
        <v>261</v>
      </c>
      <c r="B29" t="s">
        <v>262</v>
      </c>
      <c r="C29" s="76" t="s">
        <v>21</v>
      </c>
      <c r="D29" t="s">
        <v>263</v>
      </c>
    </row>
    <row r="30" spans="1:4">
      <c r="A30" t="s">
        <v>255</v>
      </c>
      <c r="B30" t="s">
        <v>256</v>
      </c>
      <c r="C30" s="76" t="s">
        <v>23</v>
      </c>
      <c r="D30" t="s">
        <v>257</v>
      </c>
    </row>
    <row r="31" spans="1:4">
      <c r="A31" t="s">
        <v>1040</v>
      </c>
      <c r="B31" t="s">
        <v>126</v>
      </c>
      <c r="C31" s="76" t="s">
        <v>23</v>
      </c>
      <c r="D31" t="s">
        <v>1041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5">
    <tabColor theme="9" tint="0.39997558519241921"/>
  </sheetPr>
  <dimension ref="A1:D42"/>
  <sheetViews>
    <sheetView workbookViewId="0">
      <selection activeCell="B7" sqref="B7:C7"/>
    </sheetView>
  </sheetViews>
  <sheetFormatPr baseColWidth="10" defaultColWidth="8.83203125" defaultRowHeight="15"/>
  <cols>
    <col min="2" max="2" width="30.1640625" bestFit="1" customWidth="1"/>
  </cols>
  <sheetData>
    <row r="1" spans="1:4">
      <c r="A1" t="s">
        <v>339</v>
      </c>
      <c r="B1" t="s">
        <v>1421</v>
      </c>
    </row>
    <row r="2" spans="1:4">
      <c r="A2" t="s">
        <v>7</v>
      </c>
      <c r="B2" s="2">
        <v>43493</v>
      </c>
    </row>
    <row r="3" spans="1:4">
      <c r="A3" t="s">
        <v>8</v>
      </c>
      <c r="B3">
        <v>37</v>
      </c>
    </row>
    <row r="5" spans="1:4">
      <c r="A5" t="s">
        <v>341</v>
      </c>
      <c r="B5" t="s">
        <v>342</v>
      </c>
      <c r="C5" t="s">
        <v>4</v>
      </c>
      <c r="D5" t="s">
        <v>343</v>
      </c>
    </row>
    <row r="6" spans="1:4">
      <c r="A6" t="s">
        <v>25</v>
      </c>
      <c r="B6" t="s">
        <v>295</v>
      </c>
      <c r="C6" t="s">
        <v>24</v>
      </c>
      <c r="D6" t="s">
        <v>296</v>
      </c>
    </row>
    <row r="7" spans="1:4">
      <c r="A7" t="s">
        <v>973</v>
      </c>
      <c r="B7" t="s">
        <v>974</v>
      </c>
      <c r="C7" t="s">
        <v>24</v>
      </c>
      <c r="D7" t="s">
        <v>975</v>
      </c>
    </row>
    <row r="8" spans="1:4">
      <c r="A8" t="s">
        <v>246</v>
      </c>
      <c r="B8" t="s">
        <v>247</v>
      </c>
      <c r="C8" t="s">
        <v>23</v>
      </c>
      <c r="D8" t="s">
        <v>248</v>
      </c>
    </row>
    <row r="9" spans="1:4">
      <c r="A9" t="s">
        <v>1342</v>
      </c>
      <c r="B9" t="s">
        <v>848</v>
      </c>
      <c r="C9" t="s">
        <v>22</v>
      </c>
      <c r="D9" t="s">
        <v>927</v>
      </c>
    </row>
    <row r="10" spans="1:4">
      <c r="A10" t="s">
        <v>1413</v>
      </c>
      <c r="B10" t="s">
        <v>1414</v>
      </c>
      <c r="C10" t="s">
        <v>21</v>
      </c>
      <c r="D10" t="s">
        <v>1415</v>
      </c>
    </row>
    <row r="11" spans="1:4">
      <c r="A11" t="s">
        <v>184</v>
      </c>
      <c r="B11" t="s">
        <v>185</v>
      </c>
      <c r="C11" t="s">
        <v>22</v>
      </c>
      <c r="D11" t="s">
        <v>186</v>
      </c>
    </row>
    <row r="12" spans="1:4">
      <c r="A12" t="s">
        <v>1410</v>
      </c>
      <c r="B12" t="s">
        <v>1411</v>
      </c>
      <c r="C12" t="s">
        <v>24</v>
      </c>
      <c r="D12" t="s">
        <v>1412</v>
      </c>
    </row>
    <row r="13" spans="1:4">
      <c r="A13" t="s">
        <v>234</v>
      </c>
      <c r="B13" t="s">
        <v>235</v>
      </c>
      <c r="C13" t="s">
        <v>22</v>
      </c>
      <c r="D13" t="s">
        <v>236</v>
      </c>
    </row>
    <row r="14" spans="1:4">
      <c r="A14" t="s">
        <v>1422</v>
      </c>
      <c r="B14" t="s">
        <v>1423</v>
      </c>
      <c r="C14" t="s">
        <v>23</v>
      </c>
      <c r="D14" t="s">
        <v>1424</v>
      </c>
    </row>
    <row r="15" spans="1:4">
      <c r="A15" t="s">
        <v>309</v>
      </c>
      <c r="B15" t="s">
        <v>310</v>
      </c>
      <c r="C15" t="s">
        <v>24</v>
      </c>
      <c r="D15" t="s">
        <v>311</v>
      </c>
    </row>
    <row r="16" spans="1:4">
      <c r="A16" t="s">
        <v>758</v>
      </c>
      <c r="B16" t="s">
        <v>759</v>
      </c>
      <c r="C16" t="s">
        <v>22</v>
      </c>
      <c r="D16" t="s">
        <v>999</v>
      </c>
    </row>
    <row r="17" spans="1:4">
      <c r="A17" t="s">
        <v>441</v>
      </c>
      <c r="B17" t="s">
        <v>442</v>
      </c>
      <c r="C17" t="s">
        <v>23</v>
      </c>
      <c r="D17" t="s">
        <v>443</v>
      </c>
    </row>
    <row r="18" spans="1:4">
      <c r="A18" t="s">
        <v>401</v>
      </c>
      <c r="B18" t="s">
        <v>402</v>
      </c>
      <c r="C18" t="s">
        <v>22</v>
      </c>
      <c r="D18" t="s">
        <v>403</v>
      </c>
    </row>
    <row r="19" spans="1:4">
      <c r="A19" t="s">
        <v>275</v>
      </c>
      <c r="B19" t="s">
        <v>276</v>
      </c>
      <c r="C19" t="s">
        <v>21</v>
      </c>
      <c r="D19" t="s">
        <v>277</v>
      </c>
    </row>
    <row r="20" spans="1:4">
      <c r="A20" t="s">
        <v>187</v>
      </c>
      <c r="B20" t="s">
        <v>188</v>
      </c>
      <c r="C20" t="s">
        <v>22</v>
      </c>
      <c r="D20" t="s">
        <v>189</v>
      </c>
    </row>
    <row r="21" spans="1:4">
      <c r="A21" t="s">
        <v>1418</v>
      </c>
      <c r="B21" t="s">
        <v>1419</v>
      </c>
      <c r="C21" t="s">
        <v>22</v>
      </c>
      <c r="D21" t="s">
        <v>1420</v>
      </c>
    </row>
    <row r="22" spans="1:4">
      <c r="A22" t="s">
        <v>459</v>
      </c>
      <c r="B22" t="s">
        <v>460</v>
      </c>
      <c r="C22" t="s">
        <v>22</v>
      </c>
      <c r="D22" t="s">
        <v>461</v>
      </c>
    </row>
    <row r="23" spans="1:4">
      <c r="A23" t="s">
        <v>1425</v>
      </c>
      <c r="B23" t="s">
        <v>1426</v>
      </c>
      <c r="C23" t="s">
        <v>23</v>
      </c>
      <c r="D23" t="s">
        <v>1427</v>
      </c>
    </row>
    <row r="24" spans="1:4">
      <c r="A24" t="s">
        <v>1428</v>
      </c>
      <c r="B24" t="s">
        <v>1429</v>
      </c>
      <c r="C24" t="s">
        <v>24</v>
      </c>
      <c r="D24" t="s">
        <v>1430</v>
      </c>
    </row>
    <row r="25" spans="1:4">
      <c r="A25" t="s">
        <v>37</v>
      </c>
      <c r="B25" t="s">
        <v>38</v>
      </c>
      <c r="C25" t="s">
        <v>22</v>
      </c>
      <c r="D25" t="s">
        <v>39</v>
      </c>
    </row>
    <row r="26" spans="1:4">
      <c r="A26" t="s">
        <v>467</v>
      </c>
      <c r="B26" t="s">
        <v>468</v>
      </c>
      <c r="C26" t="s">
        <v>23</v>
      </c>
      <c r="D26" t="s">
        <v>471</v>
      </c>
    </row>
    <row r="27" spans="1:4">
      <c r="A27" t="s">
        <v>950</v>
      </c>
      <c r="B27" t="s">
        <v>1081</v>
      </c>
      <c r="C27" t="s">
        <v>24</v>
      </c>
      <c r="D27" t="s">
        <v>1082</v>
      </c>
    </row>
    <row r="28" spans="1:4">
      <c r="A28" t="s">
        <v>99</v>
      </c>
      <c r="B28" t="s">
        <v>100</v>
      </c>
      <c r="C28" t="s">
        <v>21</v>
      </c>
      <c r="D28" t="s">
        <v>101</v>
      </c>
    </row>
    <row r="29" spans="1:4">
      <c r="A29" t="s">
        <v>853</v>
      </c>
      <c r="B29" t="s">
        <v>524</v>
      </c>
      <c r="C29" t="s">
        <v>22</v>
      </c>
      <c r="D29" t="s">
        <v>1431</v>
      </c>
    </row>
    <row r="30" spans="1:4">
      <c r="A30" t="s">
        <v>532</v>
      </c>
      <c r="B30" t="s">
        <v>531</v>
      </c>
      <c r="C30" t="s">
        <v>22</v>
      </c>
      <c r="D30" t="s">
        <v>943</v>
      </c>
    </row>
    <row r="31" spans="1:4">
      <c r="A31" t="s">
        <v>924</v>
      </c>
      <c r="B31" t="s">
        <v>925</v>
      </c>
      <c r="C31" t="s">
        <v>22</v>
      </c>
      <c r="D31" t="s">
        <v>1432</v>
      </c>
    </row>
    <row r="32" spans="1:4">
      <c r="A32" t="s">
        <v>1433</v>
      </c>
      <c r="B32" t="s">
        <v>1434</v>
      </c>
      <c r="C32" t="s">
        <v>23</v>
      </c>
      <c r="D32" t="s">
        <v>1435</v>
      </c>
    </row>
    <row r="33" spans="1:4">
      <c r="A33" t="s">
        <v>148</v>
      </c>
      <c r="B33" t="s">
        <v>149</v>
      </c>
      <c r="C33" t="s">
        <v>21</v>
      </c>
      <c r="D33" t="s">
        <v>150</v>
      </c>
    </row>
    <row r="34" spans="1:4">
      <c r="A34" t="s">
        <v>944</v>
      </c>
      <c r="B34" t="s">
        <v>1044</v>
      </c>
      <c r="C34" t="s">
        <v>24</v>
      </c>
      <c r="D34" t="s">
        <v>1045</v>
      </c>
    </row>
    <row r="35" spans="1:4">
      <c r="A35" t="s">
        <v>111</v>
      </c>
      <c r="B35" t="s">
        <v>295</v>
      </c>
      <c r="C35" t="s">
        <v>21</v>
      </c>
      <c r="D35" t="s">
        <v>321</v>
      </c>
    </row>
    <row r="36" spans="1:4">
      <c r="A36" t="s">
        <v>891</v>
      </c>
      <c r="B36" t="s">
        <v>892</v>
      </c>
      <c r="C36" t="s">
        <v>24</v>
      </c>
      <c r="D36" t="s">
        <v>896</v>
      </c>
    </row>
    <row r="37" spans="1:4">
      <c r="A37" t="s">
        <v>1436</v>
      </c>
      <c r="B37" t="s">
        <v>1038</v>
      </c>
      <c r="C37" t="s">
        <v>21</v>
      </c>
      <c r="D37" t="s">
        <v>1437</v>
      </c>
    </row>
    <row r="38" spans="1:4">
      <c r="A38" t="s">
        <v>255</v>
      </c>
      <c r="B38" t="s">
        <v>256</v>
      </c>
      <c r="C38" t="s">
        <v>23</v>
      </c>
      <c r="D38" t="s">
        <v>257</v>
      </c>
    </row>
    <row r="39" spans="1:4">
      <c r="A39" t="s">
        <v>963</v>
      </c>
      <c r="B39" t="s">
        <v>103</v>
      </c>
      <c r="C39" t="s">
        <v>23</v>
      </c>
      <c r="D39" t="s">
        <v>964</v>
      </c>
    </row>
    <row r="40" spans="1:4">
      <c r="A40" t="s">
        <v>40</v>
      </c>
      <c r="B40" t="s">
        <v>1438</v>
      </c>
      <c r="C40" t="s">
        <v>23</v>
      </c>
      <c r="D40" t="s">
        <v>1439</v>
      </c>
    </row>
    <row r="41" spans="1:4">
      <c r="A41" t="s">
        <v>1022</v>
      </c>
      <c r="B41" t="s">
        <v>1023</v>
      </c>
      <c r="C41" t="s">
        <v>23</v>
      </c>
      <c r="D41" t="s">
        <v>1024</v>
      </c>
    </row>
    <row r="42" spans="1:4">
      <c r="A42" t="s">
        <v>806</v>
      </c>
      <c r="B42" t="s">
        <v>807</v>
      </c>
      <c r="C42" t="s">
        <v>22</v>
      </c>
      <c r="D42" t="s">
        <v>946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6">
    <tabColor theme="9" tint="0.39997558519241921"/>
  </sheetPr>
  <dimension ref="A1:D33"/>
  <sheetViews>
    <sheetView workbookViewId="0">
      <selection activeCell="B7" sqref="B7:C7"/>
    </sheetView>
  </sheetViews>
  <sheetFormatPr baseColWidth="10" defaultColWidth="8.83203125" defaultRowHeight="15"/>
  <cols>
    <col min="1" max="1" width="11.83203125" bestFit="1" customWidth="1"/>
    <col min="2" max="2" width="24.1640625" bestFit="1" customWidth="1"/>
  </cols>
  <sheetData>
    <row r="1" spans="1:4">
      <c r="A1" t="s">
        <v>339</v>
      </c>
      <c r="B1" t="s">
        <v>1409</v>
      </c>
    </row>
    <row r="2" spans="1:4">
      <c r="A2" t="s">
        <v>7</v>
      </c>
      <c r="B2" s="2">
        <v>43493</v>
      </c>
    </row>
    <row r="3" spans="1:4">
      <c r="A3" t="s">
        <v>8</v>
      </c>
      <c r="B3">
        <v>28</v>
      </c>
    </row>
    <row r="5" spans="1:4">
      <c r="A5" t="s">
        <v>341</v>
      </c>
      <c r="B5" t="s">
        <v>342</v>
      </c>
      <c r="C5" t="s">
        <v>4</v>
      </c>
      <c r="D5" t="s">
        <v>343</v>
      </c>
    </row>
    <row r="6" spans="1:4">
      <c r="A6" t="s">
        <v>25</v>
      </c>
      <c r="B6" t="s">
        <v>295</v>
      </c>
      <c r="C6" t="s">
        <v>24</v>
      </c>
      <c r="D6" t="s">
        <v>296</v>
      </c>
    </row>
    <row r="7" spans="1:4">
      <c r="A7" t="s">
        <v>184</v>
      </c>
      <c r="B7" t="s">
        <v>185</v>
      </c>
      <c r="C7" t="s">
        <v>22</v>
      </c>
      <c r="D7" t="s">
        <v>186</v>
      </c>
    </row>
    <row r="8" spans="1:4">
      <c r="A8" t="s">
        <v>187</v>
      </c>
      <c r="B8" t="s">
        <v>188</v>
      </c>
      <c r="C8" t="s">
        <v>22</v>
      </c>
      <c r="D8" t="s">
        <v>189</v>
      </c>
    </row>
    <row r="9" spans="1:4">
      <c r="A9" t="s">
        <v>148</v>
      </c>
      <c r="B9" t="s">
        <v>149</v>
      </c>
      <c r="C9" t="s">
        <v>21</v>
      </c>
      <c r="D9" t="s">
        <v>150</v>
      </c>
    </row>
    <row r="10" spans="1:4">
      <c r="A10" t="s">
        <v>924</v>
      </c>
      <c r="B10" t="s">
        <v>925</v>
      </c>
      <c r="C10" t="s">
        <v>22</v>
      </c>
      <c r="D10" t="s">
        <v>926</v>
      </c>
    </row>
    <row r="11" spans="1:4">
      <c r="A11" t="s">
        <v>1022</v>
      </c>
      <c r="B11" t="s">
        <v>1023</v>
      </c>
      <c r="C11" t="s">
        <v>23</v>
      </c>
      <c r="D11" t="s">
        <v>1024</v>
      </c>
    </row>
    <row r="12" spans="1:4">
      <c r="A12" t="s">
        <v>237</v>
      </c>
      <c r="B12" t="s">
        <v>238</v>
      </c>
      <c r="C12" t="s">
        <v>21</v>
      </c>
      <c r="D12" t="s">
        <v>239</v>
      </c>
    </row>
    <row r="13" spans="1:4">
      <c r="A13" t="s">
        <v>1410</v>
      </c>
      <c r="B13" t="s">
        <v>1411</v>
      </c>
      <c r="C13" t="s">
        <v>24</v>
      </c>
      <c r="D13" t="s">
        <v>1412</v>
      </c>
    </row>
    <row r="14" spans="1:4">
      <c r="A14" t="s">
        <v>255</v>
      </c>
      <c r="B14" t="s">
        <v>256</v>
      </c>
      <c r="C14" t="s">
        <v>23</v>
      </c>
      <c r="D14" t="s">
        <v>257</v>
      </c>
    </row>
    <row r="15" spans="1:4">
      <c r="A15" t="s">
        <v>758</v>
      </c>
      <c r="B15" t="s">
        <v>759</v>
      </c>
      <c r="C15" t="s">
        <v>22</v>
      </c>
      <c r="D15" t="s">
        <v>999</v>
      </c>
    </row>
    <row r="16" spans="1:4">
      <c r="A16" t="s">
        <v>401</v>
      </c>
      <c r="B16" t="s">
        <v>402</v>
      </c>
      <c r="C16" t="s">
        <v>22</v>
      </c>
      <c r="D16" t="s">
        <v>403</v>
      </c>
    </row>
    <row r="17" spans="1:4">
      <c r="A17" t="s">
        <v>1413</v>
      </c>
      <c r="B17" t="s">
        <v>1414</v>
      </c>
      <c r="C17" t="s">
        <v>21</v>
      </c>
      <c r="D17" t="s">
        <v>1415</v>
      </c>
    </row>
    <row r="18" spans="1:4">
      <c r="A18" t="s">
        <v>275</v>
      </c>
      <c r="B18" t="s">
        <v>276</v>
      </c>
      <c r="C18" t="s">
        <v>21</v>
      </c>
      <c r="D18" t="s">
        <v>277</v>
      </c>
    </row>
    <row r="19" spans="1:4">
      <c r="A19" t="s">
        <v>963</v>
      </c>
      <c r="B19" t="s">
        <v>103</v>
      </c>
      <c r="C19" t="s">
        <v>23</v>
      </c>
      <c r="D19" t="s">
        <v>964</v>
      </c>
    </row>
    <row r="20" spans="1:4">
      <c r="A20" t="s">
        <v>99</v>
      </c>
      <c r="B20" t="s">
        <v>100</v>
      </c>
      <c r="C20" t="s">
        <v>21</v>
      </c>
      <c r="D20" t="s">
        <v>101</v>
      </c>
    </row>
    <row r="21" spans="1:4">
      <c r="A21" t="s">
        <v>234</v>
      </c>
      <c r="B21" t="s">
        <v>235</v>
      </c>
      <c r="C21" t="s">
        <v>22</v>
      </c>
      <c r="D21" t="s">
        <v>236</v>
      </c>
    </row>
    <row r="22" spans="1:4">
      <c r="A22" t="s">
        <v>1416</v>
      </c>
      <c r="B22" t="s">
        <v>1417</v>
      </c>
      <c r="C22" t="s">
        <v>22</v>
      </c>
      <c r="D22" t="s">
        <v>927</v>
      </c>
    </row>
    <row r="23" spans="1:4">
      <c r="A23" t="s">
        <v>459</v>
      </c>
      <c r="B23" t="s">
        <v>460</v>
      </c>
      <c r="C23" t="s">
        <v>22</v>
      </c>
      <c r="D23" t="s">
        <v>461</v>
      </c>
    </row>
    <row r="24" spans="1:4">
      <c r="A24" t="s">
        <v>37</v>
      </c>
      <c r="B24" t="s">
        <v>38</v>
      </c>
      <c r="C24" t="s">
        <v>22</v>
      </c>
      <c r="D24" t="s">
        <v>39</v>
      </c>
    </row>
    <row r="25" spans="1:4">
      <c r="A25" t="s">
        <v>950</v>
      </c>
      <c r="B25" t="s">
        <v>1081</v>
      </c>
      <c r="C25" t="s">
        <v>24</v>
      </c>
      <c r="D25" t="s">
        <v>1082</v>
      </c>
    </row>
    <row r="26" spans="1:4">
      <c r="A26" t="s">
        <v>532</v>
      </c>
      <c r="B26" t="s">
        <v>531</v>
      </c>
      <c r="C26" t="s">
        <v>22</v>
      </c>
      <c r="D26" t="s">
        <v>943</v>
      </c>
    </row>
    <row r="27" spans="1:4">
      <c r="A27" t="s">
        <v>246</v>
      </c>
      <c r="B27" t="s">
        <v>247</v>
      </c>
      <c r="C27" t="s">
        <v>23</v>
      </c>
      <c r="D27" t="s">
        <v>248</v>
      </c>
    </row>
    <row r="28" spans="1:4">
      <c r="A28" t="s">
        <v>441</v>
      </c>
      <c r="B28" t="s">
        <v>442</v>
      </c>
      <c r="C28" t="s">
        <v>23</v>
      </c>
      <c r="D28" t="s">
        <v>443</v>
      </c>
    </row>
    <row r="29" spans="1:4">
      <c r="A29" t="s">
        <v>467</v>
      </c>
      <c r="B29" t="s">
        <v>468</v>
      </c>
      <c r="C29" t="s">
        <v>23</v>
      </c>
      <c r="D29" t="s">
        <v>471</v>
      </c>
    </row>
    <row r="30" spans="1:4">
      <c r="A30" t="s">
        <v>1418</v>
      </c>
      <c r="B30" t="s">
        <v>1419</v>
      </c>
      <c r="C30" t="s">
        <v>22</v>
      </c>
      <c r="D30" t="s">
        <v>1420</v>
      </c>
    </row>
    <row r="31" spans="1:4">
      <c r="A31" t="s">
        <v>973</v>
      </c>
      <c r="B31" t="s">
        <v>974</v>
      </c>
      <c r="C31" t="s">
        <v>24</v>
      </c>
      <c r="D31" t="s">
        <v>975</v>
      </c>
    </row>
    <row r="32" spans="1:4">
      <c r="A32" t="s">
        <v>944</v>
      </c>
      <c r="B32" t="s">
        <v>1044</v>
      </c>
      <c r="C32" t="s">
        <v>24</v>
      </c>
      <c r="D32" t="s">
        <v>1045</v>
      </c>
    </row>
    <row r="33" spans="1:4">
      <c r="A33" t="s">
        <v>111</v>
      </c>
      <c r="B33" t="s">
        <v>295</v>
      </c>
      <c r="C33" t="s">
        <v>21</v>
      </c>
      <c r="D33" t="s">
        <v>321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7">
    <tabColor theme="9" tint="0.39997558519241921"/>
  </sheetPr>
  <dimension ref="A1:D33"/>
  <sheetViews>
    <sheetView workbookViewId="0">
      <selection activeCell="B7" sqref="B7:C7"/>
    </sheetView>
  </sheetViews>
  <sheetFormatPr baseColWidth="10" defaultColWidth="8.83203125" defaultRowHeight="15"/>
  <cols>
    <col min="2" max="2" width="23.6640625" bestFit="1" customWidth="1"/>
  </cols>
  <sheetData>
    <row r="1" spans="1:4">
      <c r="A1" t="s">
        <v>339</v>
      </c>
      <c r="B1" t="s">
        <v>1440</v>
      </c>
    </row>
    <row r="2" spans="1:4">
      <c r="A2" t="s">
        <v>7</v>
      </c>
      <c r="B2" s="2">
        <v>43482</v>
      </c>
    </row>
    <row r="3" spans="1:4">
      <c r="A3" t="s">
        <v>8</v>
      </c>
      <c r="B3">
        <v>28</v>
      </c>
    </row>
    <row r="5" spans="1:4">
      <c r="A5" t="s">
        <v>341</v>
      </c>
      <c r="B5" t="s">
        <v>342</v>
      </c>
      <c r="C5" t="s">
        <v>4</v>
      </c>
      <c r="D5" t="s">
        <v>343</v>
      </c>
    </row>
    <row r="6" spans="1:4">
      <c r="A6" t="s">
        <v>25</v>
      </c>
      <c r="B6" t="s">
        <v>295</v>
      </c>
      <c r="C6" t="s">
        <v>24</v>
      </c>
      <c r="D6" t="s">
        <v>296</v>
      </c>
    </row>
    <row r="7" spans="1:4">
      <c r="A7" t="s">
        <v>1413</v>
      </c>
      <c r="B7" t="s">
        <v>1414</v>
      </c>
      <c r="C7" t="s">
        <v>21</v>
      </c>
      <c r="D7" t="s">
        <v>1415</v>
      </c>
    </row>
    <row r="8" spans="1:4">
      <c r="A8" t="s">
        <v>275</v>
      </c>
      <c r="B8" t="s">
        <v>276</v>
      </c>
      <c r="C8" t="s">
        <v>21</v>
      </c>
      <c r="D8" t="s">
        <v>277</v>
      </c>
    </row>
    <row r="9" spans="1:4">
      <c r="A9" t="s">
        <v>99</v>
      </c>
      <c r="B9" t="s">
        <v>100</v>
      </c>
      <c r="C9" t="s">
        <v>21</v>
      </c>
      <c r="D9" t="s">
        <v>101</v>
      </c>
    </row>
    <row r="10" spans="1:4">
      <c r="A10" t="s">
        <v>467</v>
      </c>
      <c r="B10" t="s">
        <v>468</v>
      </c>
      <c r="C10" t="s">
        <v>23</v>
      </c>
      <c r="D10" t="s">
        <v>471</v>
      </c>
    </row>
    <row r="11" spans="1:4">
      <c r="A11" t="s">
        <v>111</v>
      </c>
      <c r="B11" t="s">
        <v>295</v>
      </c>
      <c r="C11" t="s">
        <v>21</v>
      </c>
      <c r="D11" t="s">
        <v>321</v>
      </c>
    </row>
    <row r="12" spans="1:4">
      <c r="A12" t="s">
        <v>1441</v>
      </c>
      <c r="B12" t="s">
        <v>1081</v>
      </c>
      <c r="C12" t="s">
        <v>24</v>
      </c>
      <c r="D12" t="s">
        <v>1082</v>
      </c>
    </row>
    <row r="13" spans="1:4">
      <c r="A13" t="s">
        <v>924</v>
      </c>
      <c r="B13" t="s">
        <v>925</v>
      </c>
      <c r="C13" t="s">
        <v>22</v>
      </c>
      <c r="D13" t="s">
        <v>926</v>
      </c>
    </row>
    <row r="14" spans="1:4">
      <c r="A14" t="s">
        <v>184</v>
      </c>
      <c r="B14" t="s">
        <v>185</v>
      </c>
      <c r="C14" t="s">
        <v>22</v>
      </c>
      <c r="D14" t="s">
        <v>186</v>
      </c>
    </row>
    <row r="15" spans="1:4">
      <c r="A15" t="s">
        <v>187</v>
      </c>
      <c r="B15" t="s">
        <v>188</v>
      </c>
      <c r="C15" t="s">
        <v>22</v>
      </c>
      <c r="D15" t="s">
        <v>189</v>
      </c>
    </row>
    <row r="16" spans="1:4">
      <c r="A16" t="s">
        <v>1436</v>
      </c>
      <c r="B16" t="s">
        <v>1038</v>
      </c>
      <c r="C16" t="s">
        <v>21</v>
      </c>
      <c r="D16" t="s">
        <v>1437</v>
      </c>
    </row>
    <row r="17" spans="1:4">
      <c r="A17" t="s">
        <v>1442</v>
      </c>
      <c r="B17" t="s">
        <v>256</v>
      </c>
      <c r="C17" t="s">
        <v>23</v>
      </c>
      <c r="D17" t="s">
        <v>257</v>
      </c>
    </row>
    <row r="18" spans="1:4">
      <c r="A18" t="s">
        <v>1443</v>
      </c>
      <c r="B18" t="s">
        <v>1411</v>
      </c>
      <c r="C18" t="s">
        <v>24</v>
      </c>
      <c r="D18" t="s">
        <v>1444</v>
      </c>
    </row>
    <row r="19" spans="1:4">
      <c r="A19" t="s">
        <v>148</v>
      </c>
      <c r="B19" t="s">
        <v>149</v>
      </c>
      <c r="C19" t="s">
        <v>21</v>
      </c>
      <c r="D19" t="s">
        <v>150</v>
      </c>
    </row>
    <row r="20" spans="1:4">
      <c r="A20" t="s">
        <v>1445</v>
      </c>
      <c r="B20" t="s">
        <v>1429</v>
      </c>
      <c r="C20" t="s">
        <v>24</v>
      </c>
      <c r="D20" t="s">
        <v>1430</v>
      </c>
    </row>
    <row r="21" spans="1:4">
      <c r="A21" t="s">
        <v>309</v>
      </c>
      <c r="B21" t="s">
        <v>310</v>
      </c>
      <c r="C21" t="s">
        <v>23</v>
      </c>
      <c r="D21" t="s">
        <v>311</v>
      </c>
    </row>
    <row r="22" spans="1:4">
      <c r="A22" t="s">
        <v>1425</v>
      </c>
      <c r="B22" t="s">
        <v>1426</v>
      </c>
      <c r="C22" t="s">
        <v>23</v>
      </c>
      <c r="D22" t="s">
        <v>1427</v>
      </c>
    </row>
    <row r="23" spans="1:4">
      <c r="A23" t="s">
        <v>37</v>
      </c>
      <c r="B23" t="s">
        <v>38</v>
      </c>
      <c r="C23" t="s">
        <v>22</v>
      </c>
      <c r="D23" t="s">
        <v>39</v>
      </c>
    </row>
    <row r="24" spans="1:4">
      <c r="A24" t="s">
        <v>1022</v>
      </c>
      <c r="B24" t="s">
        <v>1023</v>
      </c>
      <c r="C24" t="s">
        <v>23</v>
      </c>
      <c r="D24" t="s">
        <v>1024</v>
      </c>
    </row>
    <row r="25" spans="1:4">
      <c r="A25" t="s">
        <v>1446</v>
      </c>
      <c r="B25" t="s">
        <v>759</v>
      </c>
      <c r="C25" t="s">
        <v>22</v>
      </c>
      <c r="D25" t="s">
        <v>999</v>
      </c>
    </row>
    <row r="26" spans="1:4">
      <c r="A26" t="s">
        <v>853</v>
      </c>
      <c r="B26" t="s">
        <v>524</v>
      </c>
      <c r="C26" t="s">
        <v>22</v>
      </c>
      <c r="D26" t="s">
        <v>1431</v>
      </c>
    </row>
    <row r="27" spans="1:4">
      <c r="A27" t="s">
        <v>234</v>
      </c>
      <c r="B27" t="s">
        <v>235</v>
      </c>
      <c r="C27" t="s">
        <v>22</v>
      </c>
      <c r="D27" t="s">
        <v>236</v>
      </c>
    </row>
    <row r="28" spans="1:4">
      <c r="A28" t="s">
        <v>963</v>
      </c>
      <c r="B28" t="s">
        <v>103</v>
      </c>
      <c r="C28" t="s">
        <v>23</v>
      </c>
      <c r="D28" t="s">
        <v>964</v>
      </c>
    </row>
    <row r="29" spans="1:4">
      <c r="A29" t="s">
        <v>459</v>
      </c>
      <c r="B29" t="s">
        <v>460</v>
      </c>
      <c r="C29" t="s">
        <v>22</v>
      </c>
      <c r="D29" t="s">
        <v>461</v>
      </c>
    </row>
    <row r="30" spans="1:4">
      <c r="A30" t="s">
        <v>1425</v>
      </c>
      <c r="B30" t="s">
        <v>1044</v>
      </c>
      <c r="C30" t="s">
        <v>24</v>
      </c>
      <c r="D30" t="s">
        <v>1045</v>
      </c>
    </row>
    <row r="31" spans="1:4">
      <c r="A31" t="s">
        <v>973</v>
      </c>
      <c r="B31" t="s">
        <v>974</v>
      </c>
      <c r="C31" t="s">
        <v>24</v>
      </c>
      <c r="D31" t="s">
        <v>975</v>
      </c>
    </row>
    <row r="32" spans="1:4">
      <c r="A32" t="s">
        <v>1342</v>
      </c>
      <c r="B32" t="s">
        <v>848</v>
      </c>
      <c r="C32" t="s">
        <v>22</v>
      </c>
      <c r="D32" t="s">
        <v>927</v>
      </c>
    </row>
    <row r="33" spans="1:4">
      <c r="A33" t="s">
        <v>401</v>
      </c>
      <c r="B33" t="s">
        <v>402</v>
      </c>
      <c r="C33" t="s">
        <v>22</v>
      </c>
      <c r="D33" t="s">
        <v>403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8">
    <tabColor theme="9" tint="0.39997558519241921"/>
  </sheetPr>
  <dimension ref="A1:D10"/>
  <sheetViews>
    <sheetView workbookViewId="0">
      <selection activeCell="B7" sqref="B7:C7"/>
    </sheetView>
  </sheetViews>
  <sheetFormatPr baseColWidth="10" defaultColWidth="8.83203125" defaultRowHeight="15"/>
  <cols>
    <col min="2" max="2" width="10.1640625" bestFit="1" customWidth="1"/>
  </cols>
  <sheetData>
    <row r="1" spans="1:4">
      <c r="A1" t="s">
        <v>339</v>
      </c>
      <c r="B1" t="s">
        <v>1408</v>
      </c>
    </row>
    <row r="2" spans="1:4">
      <c r="A2" t="s">
        <v>1403</v>
      </c>
      <c r="B2" s="2">
        <v>43438</v>
      </c>
    </row>
    <row r="3" spans="1:4">
      <c r="A3" t="s">
        <v>1404</v>
      </c>
      <c r="B3">
        <v>5</v>
      </c>
    </row>
    <row r="5" spans="1:4">
      <c r="A5" t="s">
        <v>341</v>
      </c>
      <c r="B5" t="s">
        <v>342</v>
      </c>
      <c r="C5" t="s">
        <v>4</v>
      </c>
      <c r="D5" t="s">
        <v>343</v>
      </c>
    </row>
    <row r="6" spans="1:4">
      <c r="A6" t="s">
        <v>437</v>
      </c>
      <c r="B6" t="s">
        <v>438</v>
      </c>
      <c r="C6" t="s">
        <v>22</v>
      </c>
      <c r="D6" t="s">
        <v>439</v>
      </c>
    </row>
    <row r="7" spans="1:4">
      <c r="A7" t="s">
        <v>309</v>
      </c>
      <c r="B7" t="s">
        <v>432</v>
      </c>
      <c r="C7" t="s">
        <v>22</v>
      </c>
      <c r="D7" t="s">
        <v>433</v>
      </c>
    </row>
    <row r="8" spans="1:4">
      <c r="A8" t="s">
        <v>441</v>
      </c>
      <c r="B8" t="s">
        <v>442</v>
      </c>
      <c r="C8" t="s">
        <v>23</v>
      </c>
      <c r="D8" t="s">
        <v>443</v>
      </c>
    </row>
    <row r="9" spans="1:4">
      <c r="A9" t="s">
        <v>198</v>
      </c>
      <c r="B9" t="s">
        <v>411</v>
      </c>
      <c r="C9" t="s">
        <v>21</v>
      </c>
      <c r="D9" t="s">
        <v>412</v>
      </c>
    </row>
    <row r="10" spans="1:4">
      <c r="A10" t="s">
        <v>234</v>
      </c>
      <c r="B10" t="s">
        <v>235</v>
      </c>
      <c r="C10" t="s">
        <v>22</v>
      </c>
      <c r="D10" t="s">
        <v>236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theme="9" tint="0.39997558519241921"/>
  </sheetPr>
  <dimension ref="A1:D10"/>
  <sheetViews>
    <sheetView workbookViewId="0">
      <selection activeCell="B7" sqref="B7:C7"/>
    </sheetView>
  </sheetViews>
  <sheetFormatPr baseColWidth="10" defaultColWidth="8.83203125" defaultRowHeight="15"/>
  <cols>
    <col min="2" max="2" width="9.6640625" bestFit="1" customWidth="1"/>
  </cols>
  <sheetData>
    <row r="1" spans="1:4">
      <c r="A1" t="s">
        <v>339</v>
      </c>
      <c r="B1" t="s">
        <v>1402</v>
      </c>
    </row>
    <row r="2" spans="1:4">
      <c r="A2" t="s">
        <v>1403</v>
      </c>
      <c r="B2" s="2">
        <v>43412</v>
      </c>
    </row>
    <row r="3" spans="1:4">
      <c r="A3" t="s">
        <v>1404</v>
      </c>
      <c r="B3">
        <v>5</v>
      </c>
    </row>
    <row r="5" spans="1:4">
      <c r="A5" t="s">
        <v>341</v>
      </c>
      <c r="B5" t="s">
        <v>342</v>
      </c>
      <c r="C5" t="s">
        <v>4</v>
      </c>
      <c r="D5" t="s">
        <v>343</v>
      </c>
    </row>
    <row r="6" spans="1:4">
      <c r="A6" t="s">
        <v>847</v>
      </c>
      <c r="B6" t="s">
        <v>848</v>
      </c>
      <c r="D6" t="s">
        <v>927</v>
      </c>
    </row>
    <row r="7" spans="1:4">
      <c r="A7" t="s">
        <v>37</v>
      </c>
      <c r="B7" t="s">
        <v>38</v>
      </c>
      <c r="C7" t="s">
        <v>22</v>
      </c>
      <c r="D7" t="s">
        <v>1405</v>
      </c>
    </row>
    <row r="8" spans="1:4">
      <c r="A8" t="s">
        <v>944</v>
      </c>
      <c r="B8" t="s">
        <v>32</v>
      </c>
      <c r="C8" t="s">
        <v>24</v>
      </c>
      <c r="D8" t="s">
        <v>33</v>
      </c>
    </row>
    <row r="9" spans="1:4">
      <c r="A9" t="s">
        <v>258</v>
      </c>
      <c r="B9" t="s">
        <v>907</v>
      </c>
      <c r="C9" t="s">
        <v>23</v>
      </c>
      <c r="D9" t="s">
        <v>1406</v>
      </c>
    </row>
    <row r="10" spans="1:4">
      <c r="A10" t="s">
        <v>85</v>
      </c>
      <c r="B10" t="s">
        <v>1407</v>
      </c>
      <c r="D10" t="s">
        <v>87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0">
    <tabColor theme="9" tint="0.39997558519241921"/>
  </sheetPr>
  <dimension ref="A1:D84"/>
  <sheetViews>
    <sheetView workbookViewId="0">
      <selection activeCell="B7" sqref="B7:C7"/>
    </sheetView>
  </sheetViews>
  <sheetFormatPr baseColWidth="10" defaultColWidth="8.83203125" defaultRowHeight="15"/>
  <cols>
    <col min="2" max="2" width="16.1640625" bestFit="1" customWidth="1"/>
  </cols>
  <sheetData>
    <row r="1" spans="1:4">
      <c r="A1" t="s">
        <v>339</v>
      </c>
      <c r="B1" t="s">
        <v>1347</v>
      </c>
    </row>
    <row r="2" spans="1:4">
      <c r="A2" t="s">
        <v>7</v>
      </c>
      <c r="B2" s="2">
        <v>43409</v>
      </c>
    </row>
    <row r="3" spans="1:4">
      <c r="A3" t="s">
        <v>8</v>
      </c>
      <c r="B3">
        <v>79</v>
      </c>
    </row>
    <row r="5" spans="1:4">
      <c r="A5" t="s">
        <v>341</v>
      </c>
      <c r="B5" t="s">
        <v>342</v>
      </c>
      <c r="C5" t="s">
        <v>4</v>
      </c>
      <c r="D5" t="s">
        <v>343</v>
      </c>
    </row>
    <row r="6" spans="1:4">
      <c r="A6" t="s">
        <v>25</v>
      </c>
      <c r="B6" t="s">
        <v>295</v>
      </c>
      <c r="C6" t="s">
        <v>24</v>
      </c>
      <c r="D6" t="s">
        <v>296</v>
      </c>
    </row>
    <row r="7" spans="1:4">
      <c r="A7" t="s">
        <v>532</v>
      </c>
      <c r="B7" t="s">
        <v>531</v>
      </c>
      <c r="C7" t="s">
        <v>22</v>
      </c>
      <c r="D7" t="s">
        <v>943</v>
      </c>
    </row>
    <row r="8" spans="1:4">
      <c r="A8" t="s">
        <v>384</v>
      </c>
      <c r="B8" t="s">
        <v>385</v>
      </c>
      <c r="C8" t="s">
        <v>24</v>
      </c>
      <c r="D8" t="s">
        <v>386</v>
      </c>
    </row>
    <row r="9" spans="1:4">
      <c r="A9" t="s">
        <v>322</v>
      </c>
      <c r="B9" t="s">
        <v>323</v>
      </c>
      <c r="C9" t="s">
        <v>24</v>
      </c>
      <c r="D9" t="s">
        <v>324</v>
      </c>
    </row>
    <row r="10" spans="1:4">
      <c r="A10" t="s">
        <v>190</v>
      </c>
      <c r="B10" t="s">
        <v>191</v>
      </c>
      <c r="C10" t="s">
        <v>24</v>
      </c>
      <c r="D10" t="s">
        <v>192</v>
      </c>
    </row>
    <row r="11" spans="1:4">
      <c r="A11" t="s">
        <v>1010</v>
      </c>
      <c r="B11" t="s">
        <v>932</v>
      </c>
      <c r="C11" t="s">
        <v>24</v>
      </c>
      <c r="D11" t="s">
        <v>1011</v>
      </c>
    </row>
    <row r="12" spans="1:4">
      <c r="A12" t="s">
        <v>96</v>
      </c>
      <c r="B12" t="s">
        <v>1348</v>
      </c>
      <c r="C12" t="s">
        <v>24</v>
      </c>
      <c r="D12" t="s">
        <v>1349</v>
      </c>
    </row>
    <row r="13" spans="1:4">
      <c r="A13" t="s">
        <v>1350</v>
      </c>
      <c r="B13" t="s">
        <v>1351</v>
      </c>
      <c r="C13" t="s">
        <v>24</v>
      </c>
      <c r="D13" t="s">
        <v>1352</v>
      </c>
    </row>
    <row r="14" spans="1:4">
      <c r="A14" t="s">
        <v>1353</v>
      </c>
      <c r="B14" t="s">
        <v>1354</v>
      </c>
      <c r="C14" t="s">
        <v>24</v>
      </c>
      <c r="D14" t="s">
        <v>1355</v>
      </c>
    </row>
    <row r="15" spans="1:4">
      <c r="A15" t="s">
        <v>1000</v>
      </c>
      <c r="B15" t="s">
        <v>103</v>
      </c>
      <c r="C15" t="s">
        <v>22</v>
      </c>
      <c r="D15" t="s">
        <v>1001</v>
      </c>
    </row>
    <row r="16" spans="1:4">
      <c r="A16" t="s">
        <v>1356</v>
      </c>
      <c r="B16" t="s">
        <v>1283</v>
      </c>
      <c r="C16" t="s">
        <v>24</v>
      </c>
      <c r="D16" t="s">
        <v>1357</v>
      </c>
    </row>
    <row r="17" spans="1:4">
      <c r="A17" t="s">
        <v>181</v>
      </c>
      <c r="B17" t="s">
        <v>103</v>
      </c>
      <c r="C17" t="s">
        <v>24</v>
      </c>
      <c r="D17" t="s">
        <v>1358</v>
      </c>
    </row>
    <row r="18" spans="1:4">
      <c r="A18" t="s">
        <v>1020</v>
      </c>
      <c r="B18" t="s">
        <v>241</v>
      </c>
      <c r="C18" t="s">
        <v>24</v>
      </c>
      <c r="D18" t="s">
        <v>1021</v>
      </c>
    </row>
    <row r="19" spans="1:4">
      <c r="A19" t="s">
        <v>1359</v>
      </c>
      <c r="B19" t="s">
        <v>913</v>
      </c>
      <c r="C19" t="s">
        <v>24</v>
      </c>
      <c r="D19" t="s">
        <v>1360</v>
      </c>
    </row>
    <row r="20" spans="1:4">
      <c r="A20" t="s">
        <v>1361</v>
      </c>
      <c r="B20" t="s">
        <v>152</v>
      </c>
      <c r="C20" t="s">
        <v>24</v>
      </c>
      <c r="D20" t="s">
        <v>1362</v>
      </c>
    </row>
    <row r="21" spans="1:4">
      <c r="A21" t="s">
        <v>1196</v>
      </c>
      <c r="B21" t="s">
        <v>784</v>
      </c>
      <c r="C21" t="s">
        <v>22</v>
      </c>
      <c r="D21" t="s">
        <v>981</v>
      </c>
    </row>
    <row r="22" spans="1:4">
      <c r="A22" t="s">
        <v>973</v>
      </c>
      <c r="B22" t="s">
        <v>974</v>
      </c>
      <c r="C22" t="s">
        <v>24</v>
      </c>
      <c r="D22" t="s">
        <v>975</v>
      </c>
    </row>
    <row r="23" spans="1:4">
      <c r="A23" t="s">
        <v>1363</v>
      </c>
      <c r="B23" t="s">
        <v>993</v>
      </c>
      <c r="C23" t="s">
        <v>24</v>
      </c>
      <c r="D23" t="s">
        <v>1364</v>
      </c>
    </row>
    <row r="24" spans="1:4">
      <c r="A24" t="s">
        <v>126</v>
      </c>
      <c r="B24" t="s">
        <v>422</v>
      </c>
      <c r="C24" t="s">
        <v>24</v>
      </c>
      <c r="D24" t="s">
        <v>423</v>
      </c>
    </row>
    <row r="25" spans="1:4">
      <c r="A25" t="s">
        <v>541</v>
      </c>
      <c r="B25" t="s">
        <v>542</v>
      </c>
      <c r="C25" t="s">
        <v>24</v>
      </c>
      <c r="D25" t="s">
        <v>543</v>
      </c>
    </row>
    <row r="26" spans="1:4">
      <c r="A26" t="s">
        <v>378</v>
      </c>
      <c r="B26" t="s">
        <v>379</v>
      </c>
      <c r="C26" t="s">
        <v>24</v>
      </c>
      <c r="D26" t="s">
        <v>380</v>
      </c>
    </row>
    <row r="27" spans="1:4">
      <c r="A27" t="s">
        <v>306</v>
      </c>
      <c r="B27" t="s">
        <v>307</v>
      </c>
      <c r="C27" t="s">
        <v>24</v>
      </c>
      <c r="D27" t="s">
        <v>308</v>
      </c>
    </row>
    <row r="28" spans="1:4">
      <c r="A28" t="s">
        <v>551</v>
      </c>
      <c r="B28" t="s">
        <v>550</v>
      </c>
      <c r="C28" t="s">
        <v>24</v>
      </c>
      <c r="D28" t="s">
        <v>552</v>
      </c>
    </row>
    <row r="29" spans="1:4">
      <c r="A29" t="s">
        <v>1365</v>
      </c>
      <c r="B29" t="s">
        <v>784</v>
      </c>
      <c r="C29" t="s">
        <v>24</v>
      </c>
      <c r="D29" t="s">
        <v>1366</v>
      </c>
    </row>
    <row r="30" spans="1:4">
      <c r="A30" t="s">
        <v>1367</v>
      </c>
      <c r="B30" t="s">
        <v>103</v>
      </c>
      <c r="C30" t="s">
        <v>24</v>
      </c>
      <c r="D30" t="s">
        <v>1368</v>
      </c>
    </row>
    <row r="31" spans="1:4">
      <c r="A31" t="s">
        <v>1369</v>
      </c>
      <c r="B31" t="s">
        <v>1370</v>
      </c>
      <c r="C31" t="s">
        <v>24</v>
      </c>
      <c r="D31" t="s">
        <v>1371</v>
      </c>
    </row>
    <row r="32" spans="1:4">
      <c r="A32" t="s">
        <v>465</v>
      </c>
      <c r="B32" t="s">
        <v>466</v>
      </c>
      <c r="C32" t="s">
        <v>24</v>
      </c>
      <c r="D32" t="s">
        <v>470</v>
      </c>
    </row>
    <row r="33" spans="1:4">
      <c r="A33" t="s">
        <v>61</v>
      </c>
      <c r="B33" t="s">
        <v>1063</v>
      </c>
      <c r="C33" t="s">
        <v>24</v>
      </c>
      <c r="D33" t="s">
        <v>1064</v>
      </c>
    </row>
    <row r="34" spans="1:4">
      <c r="A34" t="s">
        <v>421</v>
      </c>
      <c r="B34" t="s">
        <v>1073</v>
      </c>
      <c r="C34" t="s">
        <v>24</v>
      </c>
      <c r="D34" t="s">
        <v>1074</v>
      </c>
    </row>
    <row r="35" spans="1:4">
      <c r="A35" t="s">
        <v>948</v>
      </c>
      <c r="B35" t="s">
        <v>402</v>
      </c>
      <c r="C35" t="s">
        <v>24</v>
      </c>
      <c r="D35" t="s">
        <v>949</v>
      </c>
    </row>
    <row r="36" spans="1:4">
      <c r="A36" t="s">
        <v>1372</v>
      </c>
      <c r="B36" t="s">
        <v>867</v>
      </c>
      <c r="C36" t="s">
        <v>24</v>
      </c>
      <c r="D36" t="s">
        <v>1373</v>
      </c>
    </row>
    <row r="37" spans="1:4">
      <c r="A37" t="s">
        <v>1053</v>
      </c>
      <c r="B37" t="s">
        <v>1054</v>
      </c>
      <c r="C37" t="s">
        <v>24</v>
      </c>
      <c r="D37" t="s">
        <v>1055</v>
      </c>
    </row>
    <row r="38" spans="1:4">
      <c r="A38" t="s">
        <v>61</v>
      </c>
      <c r="B38" t="s">
        <v>1081</v>
      </c>
      <c r="C38" t="s">
        <v>24</v>
      </c>
      <c r="D38" t="s">
        <v>1082</v>
      </c>
    </row>
    <row r="39" spans="1:4">
      <c r="A39" t="s">
        <v>415</v>
      </c>
      <c r="B39" t="s">
        <v>416</v>
      </c>
      <c r="C39" t="s">
        <v>24</v>
      </c>
      <c r="D39" t="s">
        <v>417</v>
      </c>
    </row>
    <row r="40" spans="1:4">
      <c r="A40" t="s">
        <v>1114</v>
      </c>
      <c r="B40" t="s">
        <v>354</v>
      </c>
      <c r="C40" t="s">
        <v>22</v>
      </c>
      <c r="D40" t="s">
        <v>355</v>
      </c>
    </row>
    <row r="41" spans="1:4">
      <c r="A41" t="s">
        <v>1107</v>
      </c>
      <c r="B41" t="s">
        <v>121</v>
      </c>
      <c r="C41" t="s">
        <v>24</v>
      </c>
      <c r="D41" t="s">
        <v>122</v>
      </c>
    </row>
    <row r="42" spans="1:4">
      <c r="A42" t="s">
        <v>1374</v>
      </c>
      <c r="B42" t="s">
        <v>1375</v>
      </c>
      <c r="C42" t="s">
        <v>24</v>
      </c>
      <c r="D42" t="s">
        <v>1376</v>
      </c>
    </row>
    <row r="43" spans="1:4">
      <c r="A43" t="s">
        <v>288</v>
      </c>
      <c r="B43" t="s">
        <v>932</v>
      </c>
      <c r="C43" t="s">
        <v>22</v>
      </c>
      <c r="D43" t="s">
        <v>933</v>
      </c>
    </row>
    <row r="44" spans="1:4">
      <c r="A44" t="s">
        <v>237</v>
      </c>
      <c r="B44" t="s">
        <v>238</v>
      </c>
      <c r="C44" t="s">
        <v>21</v>
      </c>
      <c r="D44" t="s">
        <v>239</v>
      </c>
    </row>
    <row r="45" spans="1:4">
      <c r="A45" t="s">
        <v>1377</v>
      </c>
      <c r="B45" t="s">
        <v>1378</v>
      </c>
      <c r="C45" t="s">
        <v>24</v>
      </c>
      <c r="D45" t="s">
        <v>1379</v>
      </c>
    </row>
    <row r="46" spans="1:4">
      <c r="A46" t="s">
        <v>246</v>
      </c>
      <c r="B46" t="s">
        <v>247</v>
      </c>
      <c r="C46" t="s">
        <v>23</v>
      </c>
      <c r="D46" t="s">
        <v>248</v>
      </c>
    </row>
    <row r="47" spans="1:4">
      <c r="A47" t="s">
        <v>1049</v>
      </c>
      <c r="B47" t="s">
        <v>1050</v>
      </c>
      <c r="C47" t="s">
        <v>24</v>
      </c>
      <c r="D47" t="s">
        <v>1051</v>
      </c>
    </row>
    <row r="48" spans="1:4">
      <c r="A48" t="s">
        <v>309</v>
      </c>
      <c r="B48" t="s">
        <v>432</v>
      </c>
      <c r="C48" t="s">
        <v>22</v>
      </c>
      <c r="D48" t="s">
        <v>433</v>
      </c>
    </row>
    <row r="49" spans="1:4">
      <c r="A49" t="s">
        <v>284</v>
      </c>
      <c r="B49" t="s">
        <v>253</v>
      </c>
      <c r="C49" t="s">
        <v>21</v>
      </c>
      <c r="D49" t="s">
        <v>254</v>
      </c>
    </row>
    <row r="50" spans="1:4">
      <c r="A50" t="s">
        <v>944</v>
      </c>
      <c r="B50" t="s">
        <v>32</v>
      </c>
      <c r="C50" t="s">
        <v>24</v>
      </c>
      <c r="D50" t="s">
        <v>33</v>
      </c>
    </row>
    <row r="51" spans="1:4">
      <c r="A51" t="s">
        <v>891</v>
      </c>
      <c r="B51" t="s">
        <v>892</v>
      </c>
      <c r="C51" t="s">
        <v>24</v>
      </c>
      <c r="D51" t="s">
        <v>896</v>
      </c>
    </row>
    <row r="52" spans="1:4">
      <c r="A52" t="s">
        <v>1037</v>
      </c>
      <c r="B52" t="s">
        <v>1038</v>
      </c>
      <c r="C52" t="s">
        <v>24</v>
      </c>
      <c r="D52" t="s">
        <v>994</v>
      </c>
    </row>
    <row r="53" spans="1:4">
      <c r="A53" t="s">
        <v>441</v>
      </c>
      <c r="B53" t="s">
        <v>325</v>
      </c>
      <c r="C53" t="s">
        <v>24</v>
      </c>
      <c r="D53" t="s">
        <v>1068</v>
      </c>
    </row>
    <row r="54" spans="1:4">
      <c r="A54" t="s">
        <v>424</v>
      </c>
      <c r="B54" t="s">
        <v>425</v>
      </c>
      <c r="C54" t="s">
        <v>24</v>
      </c>
      <c r="D54" t="s">
        <v>426</v>
      </c>
    </row>
    <row r="55" spans="1:4">
      <c r="A55" t="s">
        <v>117</v>
      </c>
      <c r="B55" t="s">
        <v>1380</v>
      </c>
      <c r="C55" t="s">
        <v>24</v>
      </c>
      <c r="D55" t="s">
        <v>1381</v>
      </c>
    </row>
    <row r="56" spans="1:4">
      <c r="A56" t="s">
        <v>1029</v>
      </c>
      <c r="B56" t="s">
        <v>1030</v>
      </c>
      <c r="C56" t="s">
        <v>24</v>
      </c>
      <c r="D56" t="s">
        <v>1031</v>
      </c>
    </row>
    <row r="57" spans="1:4">
      <c r="A57" t="s">
        <v>234</v>
      </c>
      <c r="B57" t="s">
        <v>235</v>
      </c>
      <c r="C57" t="s">
        <v>22</v>
      </c>
      <c r="D57" t="s">
        <v>236</v>
      </c>
    </row>
    <row r="58" spans="1:4">
      <c r="A58" t="s">
        <v>114</v>
      </c>
      <c r="B58" t="s">
        <v>115</v>
      </c>
      <c r="C58" t="s">
        <v>24</v>
      </c>
      <c r="D58" t="s">
        <v>116</v>
      </c>
    </row>
    <row r="59" spans="1:4">
      <c r="A59" t="s">
        <v>1382</v>
      </c>
      <c r="B59" t="s">
        <v>1180</v>
      </c>
      <c r="C59" t="s">
        <v>24</v>
      </c>
      <c r="D59" t="s">
        <v>1179</v>
      </c>
    </row>
    <row r="60" spans="1:4">
      <c r="A60" t="s">
        <v>303</v>
      </c>
      <c r="B60" t="s">
        <v>1383</v>
      </c>
      <c r="C60" t="s">
        <v>24</v>
      </c>
      <c r="D60" t="s">
        <v>1384</v>
      </c>
    </row>
    <row r="61" spans="1:4">
      <c r="A61" t="s">
        <v>1385</v>
      </c>
      <c r="B61" t="s">
        <v>1386</v>
      </c>
      <c r="C61" t="s">
        <v>24</v>
      </c>
      <c r="D61" t="s">
        <v>1387</v>
      </c>
    </row>
    <row r="62" spans="1:4">
      <c r="A62" t="s">
        <v>88</v>
      </c>
      <c r="B62" t="s">
        <v>89</v>
      </c>
      <c r="C62" t="s">
        <v>24</v>
      </c>
      <c r="D62" t="s">
        <v>90</v>
      </c>
    </row>
    <row r="63" spans="1:4">
      <c r="A63" t="s">
        <v>1388</v>
      </c>
      <c r="B63" t="s">
        <v>170</v>
      </c>
      <c r="C63" t="s">
        <v>21</v>
      </c>
      <c r="D63" t="s">
        <v>171</v>
      </c>
    </row>
    <row r="64" spans="1:4">
      <c r="A64" t="s">
        <v>1389</v>
      </c>
      <c r="B64" t="s">
        <v>1390</v>
      </c>
      <c r="C64" t="s">
        <v>24</v>
      </c>
      <c r="D64" t="s">
        <v>1391</v>
      </c>
    </row>
    <row r="65" spans="1:4">
      <c r="A65" t="s">
        <v>111</v>
      </c>
      <c r="B65" t="s">
        <v>295</v>
      </c>
      <c r="C65" t="s">
        <v>21</v>
      </c>
      <c r="D65" t="s">
        <v>321</v>
      </c>
    </row>
    <row r="66" spans="1:4">
      <c r="A66" t="s">
        <v>40</v>
      </c>
      <c r="B66" t="s">
        <v>41</v>
      </c>
      <c r="C66" t="s">
        <v>22</v>
      </c>
      <c r="D66" t="s">
        <v>42</v>
      </c>
    </row>
    <row r="67" spans="1:4">
      <c r="A67" t="s">
        <v>1140</v>
      </c>
      <c r="B67" t="s">
        <v>1141</v>
      </c>
      <c r="C67" t="s">
        <v>24</v>
      </c>
      <c r="D67" t="s">
        <v>1142</v>
      </c>
    </row>
    <row r="68" spans="1:4">
      <c r="A68" t="s">
        <v>219</v>
      </c>
      <c r="B68" t="s">
        <v>220</v>
      </c>
      <c r="C68" t="s">
        <v>21</v>
      </c>
      <c r="D68" t="s">
        <v>221</v>
      </c>
    </row>
    <row r="69" spans="1:4">
      <c r="A69" t="s">
        <v>929</v>
      </c>
      <c r="B69" t="s">
        <v>220</v>
      </c>
      <c r="C69" t="s">
        <v>24</v>
      </c>
      <c r="D69" t="s">
        <v>931</v>
      </c>
    </row>
    <row r="70" spans="1:4">
      <c r="A70" t="s">
        <v>1392</v>
      </c>
      <c r="B70" t="s">
        <v>422</v>
      </c>
      <c r="C70" t="s">
        <v>24</v>
      </c>
      <c r="D70" t="s">
        <v>423</v>
      </c>
    </row>
    <row r="71" spans="1:4">
      <c r="A71" t="s">
        <v>535</v>
      </c>
      <c r="B71" t="s">
        <v>374</v>
      </c>
      <c r="C71" t="s">
        <v>24</v>
      </c>
      <c r="D71" t="s">
        <v>375</v>
      </c>
    </row>
    <row r="72" spans="1:4">
      <c r="A72" t="s">
        <v>1393</v>
      </c>
      <c r="B72" t="s">
        <v>1394</v>
      </c>
      <c r="C72" t="s">
        <v>24</v>
      </c>
      <c r="D72" t="s">
        <v>1395</v>
      </c>
    </row>
    <row r="73" spans="1:4">
      <c r="A73" t="s">
        <v>146</v>
      </c>
      <c r="B73" t="s">
        <v>293</v>
      </c>
      <c r="C73" t="s">
        <v>24</v>
      </c>
      <c r="D73" t="s">
        <v>294</v>
      </c>
    </row>
    <row r="74" spans="1:4">
      <c r="A74" t="s">
        <v>467</v>
      </c>
      <c r="B74" t="s">
        <v>468</v>
      </c>
      <c r="C74" t="s">
        <v>23</v>
      </c>
      <c r="D74" t="s">
        <v>471</v>
      </c>
    </row>
    <row r="75" spans="1:4">
      <c r="A75" t="s">
        <v>272</v>
      </c>
      <c r="B75" t="s">
        <v>427</v>
      </c>
      <c r="C75" t="s">
        <v>24</v>
      </c>
      <c r="D75" t="s">
        <v>428</v>
      </c>
    </row>
    <row r="76" spans="1:4">
      <c r="A76" t="s">
        <v>37</v>
      </c>
      <c r="B76" t="s">
        <v>38</v>
      </c>
      <c r="C76" t="s">
        <v>22</v>
      </c>
      <c r="D76" t="s">
        <v>39</v>
      </c>
    </row>
    <row r="77" spans="1:4">
      <c r="A77" t="s">
        <v>1396</v>
      </c>
      <c r="B77" t="s">
        <v>1397</v>
      </c>
      <c r="C77" t="s">
        <v>24</v>
      </c>
      <c r="D77" t="s">
        <v>1398</v>
      </c>
    </row>
    <row r="78" spans="1:4">
      <c r="A78" t="s">
        <v>1399</v>
      </c>
      <c r="B78" t="s">
        <v>288</v>
      </c>
      <c r="C78" t="s">
        <v>24</v>
      </c>
      <c r="D78" t="s">
        <v>1400</v>
      </c>
    </row>
    <row r="79" spans="1:4">
      <c r="A79" t="s">
        <v>1401</v>
      </c>
      <c r="B79" t="s">
        <v>103</v>
      </c>
      <c r="C79" t="s">
        <v>24</v>
      </c>
      <c r="D79" t="s">
        <v>998</v>
      </c>
    </row>
    <row r="80" spans="1:4">
      <c r="A80" t="s">
        <v>336</v>
      </c>
      <c r="B80" t="s">
        <v>337</v>
      </c>
      <c r="C80" t="s">
        <v>24</v>
      </c>
      <c r="D80" t="s">
        <v>338</v>
      </c>
    </row>
    <row r="81" spans="1:4">
      <c r="A81" t="s">
        <v>1025</v>
      </c>
      <c r="B81" t="s">
        <v>1026</v>
      </c>
      <c r="C81" t="s">
        <v>24</v>
      </c>
      <c r="D81" t="s">
        <v>1027</v>
      </c>
    </row>
    <row r="82" spans="1:4">
      <c r="A82" t="s">
        <v>394</v>
      </c>
      <c r="B82" t="s">
        <v>393</v>
      </c>
      <c r="C82" t="s">
        <v>24</v>
      </c>
      <c r="D82" t="s">
        <v>395</v>
      </c>
    </row>
    <row r="83" spans="1:4">
      <c r="A83" t="s">
        <v>721</v>
      </c>
      <c r="B83" t="s">
        <v>1151</v>
      </c>
      <c r="C83" t="s">
        <v>24</v>
      </c>
      <c r="D83" t="s">
        <v>1152</v>
      </c>
    </row>
    <row r="84" spans="1:4">
      <c r="A84" t="s">
        <v>544</v>
      </c>
      <c r="B84" t="s">
        <v>545</v>
      </c>
      <c r="C84" t="s">
        <v>22</v>
      </c>
      <c r="D84" t="s">
        <v>546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1">
    <tabColor theme="9" tint="0.39997558519241921"/>
  </sheetPr>
  <dimension ref="A1:D13"/>
  <sheetViews>
    <sheetView workbookViewId="0">
      <selection activeCell="B7" sqref="B7:C7"/>
    </sheetView>
  </sheetViews>
  <sheetFormatPr baseColWidth="10" defaultColWidth="8.83203125" defaultRowHeight="15"/>
  <cols>
    <col min="2" max="2" width="24" bestFit="1" customWidth="1"/>
  </cols>
  <sheetData>
    <row r="1" spans="1:4">
      <c r="A1" t="s">
        <v>339</v>
      </c>
      <c r="B1" t="s">
        <v>1346</v>
      </c>
    </row>
    <row r="2" spans="1:4">
      <c r="A2" t="s">
        <v>7</v>
      </c>
      <c r="B2" s="2">
        <v>43402</v>
      </c>
    </row>
    <row r="3" spans="1:4">
      <c r="A3" t="s">
        <v>8</v>
      </c>
      <c r="B3">
        <v>8</v>
      </c>
    </row>
    <row r="5" spans="1:4">
      <c r="A5" t="s">
        <v>341</v>
      </c>
      <c r="B5" t="s">
        <v>342</v>
      </c>
      <c r="C5" t="s">
        <v>4</v>
      </c>
      <c r="D5" t="s">
        <v>343</v>
      </c>
    </row>
    <row r="6" spans="1:4">
      <c r="A6" t="s">
        <v>25</v>
      </c>
      <c r="B6" t="s">
        <v>295</v>
      </c>
      <c r="C6" t="s">
        <v>24</v>
      </c>
      <c r="D6" t="s">
        <v>296</v>
      </c>
    </row>
    <row r="7" spans="1:4">
      <c r="A7" t="s">
        <v>70</v>
      </c>
      <c r="B7" t="s">
        <v>159</v>
      </c>
      <c r="C7" t="s">
        <v>23</v>
      </c>
      <c r="D7" t="s">
        <v>160</v>
      </c>
    </row>
    <row r="8" spans="1:4">
      <c r="A8" t="s">
        <v>944</v>
      </c>
      <c r="B8" t="s">
        <v>32</v>
      </c>
      <c r="C8" t="s">
        <v>24</v>
      </c>
      <c r="D8" t="s">
        <v>33</v>
      </c>
    </row>
    <row r="9" spans="1:4">
      <c r="A9" t="s">
        <v>261</v>
      </c>
      <c r="B9" t="s">
        <v>262</v>
      </c>
      <c r="C9" t="s">
        <v>21</v>
      </c>
      <c r="D9" t="s">
        <v>263</v>
      </c>
    </row>
    <row r="10" spans="1:4">
      <c r="A10" t="s">
        <v>102</v>
      </c>
      <c r="B10" t="s">
        <v>103</v>
      </c>
      <c r="C10" t="s">
        <v>23</v>
      </c>
      <c r="D10" t="s">
        <v>104</v>
      </c>
    </row>
    <row r="11" spans="1:4">
      <c r="A11" t="s">
        <v>246</v>
      </c>
      <c r="B11" t="s">
        <v>247</v>
      </c>
      <c r="C11" t="s">
        <v>23</v>
      </c>
      <c r="D11" t="s">
        <v>248</v>
      </c>
    </row>
    <row r="12" spans="1:4">
      <c r="A12" t="s">
        <v>806</v>
      </c>
      <c r="B12" t="s">
        <v>807</v>
      </c>
      <c r="C12" t="s">
        <v>22</v>
      </c>
      <c r="D12" t="s">
        <v>946</v>
      </c>
    </row>
    <row r="13" spans="1:4">
      <c r="A13" t="s">
        <v>111</v>
      </c>
      <c r="B13" t="s">
        <v>295</v>
      </c>
      <c r="C13" t="s">
        <v>21</v>
      </c>
      <c r="D13" t="s">
        <v>321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2">
    <tabColor theme="9" tint="0.39997558519241921"/>
  </sheetPr>
  <dimension ref="A1:D19"/>
  <sheetViews>
    <sheetView workbookViewId="0">
      <selection activeCell="B7" sqref="B7:C7"/>
    </sheetView>
  </sheetViews>
  <sheetFormatPr baseColWidth="10" defaultColWidth="8.83203125" defaultRowHeight="15"/>
  <cols>
    <col min="2" max="2" width="22.5" bestFit="1" customWidth="1"/>
  </cols>
  <sheetData>
    <row r="1" spans="1:4">
      <c r="A1" t="s">
        <v>339</v>
      </c>
      <c r="B1" t="s">
        <v>1343</v>
      </c>
    </row>
    <row r="2" spans="1:4">
      <c r="A2" t="s">
        <v>7</v>
      </c>
      <c r="B2" s="2">
        <v>43396</v>
      </c>
    </row>
    <row r="3" spans="1:4">
      <c r="A3" t="s">
        <v>8</v>
      </c>
      <c r="B3">
        <v>14</v>
      </c>
    </row>
    <row r="5" spans="1:4">
      <c r="A5" t="s">
        <v>341</v>
      </c>
      <c r="B5" t="s">
        <v>342</v>
      </c>
      <c r="C5" t="s">
        <v>4</v>
      </c>
      <c r="D5" t="s">
        <v>343</v>
      </c>
    </row>
    <row r="6" spans="1:4">
      <c r="A6" t="s">
        <v>111</v>
      </c>
      <c r="B6" t="s">
        <v>112</v>
      </c>
      <c r="C6" t="s">
        <v>21</v>
      </c>
      <c r="D6" t="s">
        <v>113</v>
      </c>
    </row>
    <row r="7" spans="1:4">
      <c r="A7" t="s">
        <v>458</v>
      </c>
      <c r="B7" t="s">
        <v>1344</v>
      </c>
      <c r="C7" t="s">
        <v>23</v>
      </c>
      <c r="D7" t="s">
        <v>400</v>
      </c>
    </row>
    <row r="8" spans="1:4">
      <c r="A8" t="s">
        <v>37</v>
      </c>
      <c r="B8" t="s">
        <v>38</v>
      </c>
      <c r="C8" t="s">
        <v>22</v>
      </c>
      <c r="D8" t="s">
        <v>39</v>
      </c>
    </row>
    <row r="9" spans="1:4">
      <c r="A9" t="s">
        <v>1107</v>
      </c>
      <c r="B9" t="s">
        <v>971</v>
      </c>
      <c r="C9" t="s">
        <v>23</v>
      </c>
      <c r="D9" t="s">
        <v>972</v>
      </c>
    </row>
    <row r="10" spans="1:4">
      <c r="A10" t="s">
        <v>234</v>
      </c>
      <c r="B10" t="s">
        <v>235</v>
      </c>
      <c r="C10" t="s">
        <v>22</v>
      </c>
      <c r="D10" t="s">
        <v>236</v>
      </c>
    </row>
    <row r="11" spans="1:4">
      <c r="A11" t="s">
        <v>204</v>
      </c>
      <c r="B11" t="s">
        <v>205</v>
      </c>
      <c r="C11" t="s">
        <v>23</v>
      </c>
      <c r="D11" t="s">
        <v>206</v>
      </c>
    </row>
    <row r="12" spans="1:4">
      <c r="A12" t="s">
        <v>67</v>
      </c>
      <c r="B12" t="s">
        <v>68</v>
      </c>
      <c r="C12" t="s">
        <v>21</v>
      </c>
      <c r="D12" t="s">
        <v>69</v>
      </c>
    </row>
    <row r="13" spans="1:4">
      <c r="A13" t="s">
        <v>175</v>
      </c>
      <c r="B13" t="s">
        <v>176</v>
      </c>
      <c r="C13" t="s">
        <v>21</v>
      </c>
      <c r="D13" t="s">
        <v>177</v>
      </c>
    </row>
    <row r="14" spans="1:4">
      <c r="A14" t="s">
        <v>237</v>
      </c>
      <c r="B14" t="s">
        <v>238</v>
      </c>
      <c r="C14" t="s">
        <v>21</v>
      </c>
      <c r="D14" t="s">
        <v>239</v>
      </c>
    </row>
    <row r="15" spans="1:4">
      <c r="A15" t="s">
        <v>135</v>
      </c>
      <c r="B15" t="s">
        <v>136</v>
      </c>
      <c r="C15" t="s">
        <v>21</v>
      </c>
      <c r="D15" t="s">
        <v>137</v>
      </c>
    </row>
    <row r="16" spans="1:4">
      <c r="A16" t="s">
        <v>258</v>
      </c>
      <c r="B16" t="s">
        <v>259</v>
      </c>
      <c r="C16" t="s">
        <v>23</v>
      </c>
      <c r="D16" t="s">
        <v>260</v>
      </c>
    </row>
    <row r="17" spans="1:4">
      <c r="A17" t="s">
        <v>290</v>
      </c>
      <c r="B17" t="s">
        <v>291</v>
      </c>
      <c r="C17" t="s">
        <v>23</v>
      </c>
      <c r="D17" t="s">
        <v>292</v>
      </c>
    </row>
    <row r="18" spans="1:4">
      <c r="A18" t="s">
        <v>148</v>
      </c>
      <c r="B18" t="s">
        <v>149</v>
      </c>
      <c r="C18" t="s">
        <v>21</v>
      </c>
      <c r="D18" t="s">
        <v>150</v>
      </c>
    </row>
    <row r="19" spans="1:4">
      <c r="A19" t="s">
        <v>25</v>
      </c>
      <c r="B19" t="s">
        <v>295</v>
      </c>
      <c r="C19" t="s">
        <v>24</v>
      </c>
      <c r="D19" t="s">
        <v>296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3">
    <tabColor theme="9" tint="0.39997558519241921"/>
  </sheetPr>
  <dimension ref="A1:D10"/>
  <sheetViews>
    <sheetView workbookViewId="0">
      <selection activeCell="B7" sqref="B7:C7"/>
    </sheetView>
  </sheetViews>
  <sheetFormatPr baseColWidth="10" defaultColWidth="8.83203125" defaultRowHeight="15"/>
  <cols>
    <col min="2" max="2" width="26.1640625" bestFit="1" customWidth="1"/>
  </cols>
  <sheetData>
    <row r="1" spans="1:4">
      <c r="A1" t="s">
        <v>339</v>
      </c>
      <c r="B1" t="s">
        <v>1341</v>
      </c>
    </row>
    <row r="2" spans="1:4">
      <c r="A2" t="s">
        <v>7</v>
      </c>
      <c r="B2" s="2">
        <v>43385</v>
      </c>
    </row>
    <row r="3" spans="1:4">
      <c r="A3" t="s">
        <v>8</v>
      </c>
      <c r="B3">
        <v>5</v>
      </c>
    </row>
    <row r="5" spans="1:4">
      <c r="A5" t="s">
        <v>341</v>
      </c>
      <c r="B5" t="s">
        <v>342</v>
      </c>
      <c r="C5" t="s">
        <v>4</v>
      </c>
      <c r="D5" t="s">
        <v>343</v>
      </c>
    </row>
    <row r="6" spans="1:4">
      <c r="A6" t="s">
        <v>25</v>
      </c>
      <c r="B6" t="s">
        <v>295</v>
      </c>
      <c r="C6" t="s">
        <v>24</v>
      </c>
      <c r="D6" t="s">
        <v>296</v>
      </c>
    </row>
    <row r="7" spans="1:4">
      <c r="A7" t="s">
        <v>465</v>
      </c>
      <c r="B7" t="s">
        <v>466</v>
      </c>
      <c r="C7" t="s">
        <v>24</v>
      </c>
      <c r="D7" t="s">
        <v>470</v>
      </c>
    </row>
    <row r="8" spans="1:4">
      <c r="A8" t="s">
        <v>1342</v>
      </c>
      <c r="B8" t="s">
        <v>848</v>
      </c>
      <c r="C8" t="s">
        <v>22</v>
      </c>
      <c r="D8" t="s">
        <v>927</v>
      </c>
    </row>
    <row r="9" spans="1:4">
      <c r="A9" t="s">
        <v>1061</v>
      </c>
      <c r="B9" t="s">
        <v>205</v>
      </c>
      <c r="C9" t="s">
        <v>22</v>
      </c>
      <c r="D9" t="s">
        <v>1062</v>
      </c>
    </row>
    <row r="10" spans="1:4">
      <c r="A10" t="s">
        <v>401</v>
      </c>
      <c r="B10" t="s">
        <v>402</v>
      </c>
      <c r="C10" t="s">
        <v>22</v>
      </c>
      <c r="D10" t="s">
        <v>403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1511"/>
  <sheetViews>
    <sheetView workbookViewId="0">
      <selection activeCell="B7" sqref="B7:C7"/>
    </sheetView>
  </sheetViews>
  <sheetFormatPr baseColWidth="10" defaultColWidth="8.83203125" defaultRowHeight="15"/>
  <cols>
    <col min="1" max="1" width="20.5" bestFit="1" customWidth="1"/>
    <col min="2" max="2" width="14" bestFit="1" customWidth="1"/>
    <col min="3" max="3" width="10.6640625" bestFit="1" customWidth="1"/>
    <col min="4" max="4" width="9.5" bestFit="1" customWidth="1"/>
    <col min="5" max="5" width="5.5" style="9" bestFit="1" customWidth="1"/>
    <col min="6" max="6" width="5.5" bestFit="1" customWidth="1"/>
    <col min="7" max="7" width="15" style="9" bestFit="1" customWidth="1"/>
  </cols>
  <sheetData>
    <row r="1" spans="1:9" ht="16" thickTop="1">
      <c r="A1" s="10" t="s">
        <v>5</v>
      </c>
      <c r="B1" s="3"/>
      <c r="C1" s="4">
        <v>43544</v>
      </c>
      <c r="G1" s="8"/>
      <c r="H1" s="7"/>
      <c r="I1" s="8"/>
    </row>
    <row r="2" spans="1:9" ht="16" thickBot="1">
      <c r="A2" s="11" t="s">
        <v>6</v>
      </c>
      <c r="B2" s="5"/>
      <c r="C2" s="6">
        <v>44</v>
      </c>
    </row>
    <row r="3" spans="1:9" ht="16" thickTop="1">
      <c r="A3" s="12" t="s">
        <v>10</v>
      </c>
      <c r="B3" s="13"/>
      <c r="C3" s="13">
        <f>COUNTA(D8:D999)</f>
        <v>341</v>
      </c>
    </row>
    <row r="7" spans="1:9">
      <c r="A7" s="7" t="s">
        <v>0</v>
      </c>
      <c r="B7" s="7" t="s">
        <v>1</v>
      </c>
      <c r="C7" s="7" t="s">
        <v>4</v>
      </c>
      <c r="D7" s="7" t="s">
        <v>2</v>
      </c>
      <c r="E7" s="7" t="s">
        <v>3</v>
      </c>
      <c r="F7" s="7" t="s">
        <v>19</v>
      </c>
      <c r="G7" s="7" t="s">
        <v>20</v>
      </c>
    </row>
    <row r="8" spans="1:9">
      <c r="A8" s="73" t="s">
        <v>11</v>
      </c>
      <c r="B8" t="s">
        <v>32</v>
      </c>
      <c r="C8" t="s">
        <v>24</v>
      </c>
      <c r="D8" t="s">
        <v>33</v>
      </c>
      <c r="E8" s="75">
        <f>COUNTIF(Event1!$D:$D, D8) + COUNTIF(Event2!$D:$D, D8) + COUNTIF(Event3!$D:$D, D8) + COUNTIF(Event4!$D:$D, D8) + COUNTIF(Event5!$D:$D, D8) + COUNTIF(Event6!$D:$D, D8) + COUNTIF(Event7!$D:$D, D8) + COUNTIF(Event8!$D:$D, D8) + COUNTIF(Event9!$D:$D, D8) + COUNTIF(Event10!$D:$D, D8) + COUNTIF(Event11!$D:$D, D8) + COUNTIF(Event12!$D:$D, D8) + COUNTIF(Event13!$D:$D, D8) + COUNTIF(Event14!$D:$D, D8) + COUNTIF(Event15!$D:$D, D8) + COUNTIF(Event16!$D:$D, D8) + COUNTIF(Event17!$D:$D, D8) + COUNTIF(Event18!$D:$D, D8) + COUNTIF(Event19!$D:$D, D8) + COUNTIF(Event20!$D:$D, D8) + COUNTIF(Event21!$D:$D, D8) + COUNTIF(Event22!$D:$D, D8) + COUNTIF(Event23!$D:$D, D8) + COUNTIF(Event24!$D:$D, D8) + COUNTIF(Event25!$D:$D, D8) + COUNTIF(Event26!$D:$D, D8) + COUNTIF(Event27!$D:$D, D8) + COUNTIF(Event28!$D:$D, D8) + COUNTIF(Event29!$D:$D, D8) + COUNTIF(Event30!$D:$D, D8) + COUNTIF(Event31!$D:$D, D8) + COUNTIF(Event32!$D:$D, D8) + COUNTIF(Event33!$D:$D, D8) + COUNTIF(Event34!$D:$D, D8) + COUNTIF(Event35!$D:$D, D8) + COUNTIF(Event36!$D:$D, D8) + COUNTIF(Event37!$D:$D, D8) + COUNTIF(Event38!$D:$D, D8) + COUNTIF(Event39!$D:$D, D8) + COUNTIF(Event40!$D:$D, D8) + COUNTIF(Event41!$D:$D, D8) + COUNTIF(Event42!$D:$D, D8) + COUNTIF(Event43!$D:$D, D8) + COUNTIF(Event44!$D:$D, D8) + 0</f>
        <v>15</v>
      </c>
      <c r="F8" s="75" t="str">
        <f>IF(D8="", "", IF(IFERROR(VLOOKUP(D8, Dues!D:D, 1, FALSE), "")="", "No", "Yes"))</f>
        <v>Yes</v>
      </c>
      <c r="G8" s="75" t="str">
        <f ca="1">IF(D8="", "", IF(IFERROR(VLOOKUP(D8, Interview!D:D, 1, FALSE), "")&lt;&gt;"", "Yes", IF(OR(C8="Fr", C8="So", AND(C8="Sr", TODAY()&lt;43646)), "N/A", "No")))</f>
        <v>No</v>
      </c>
    </row>
    <row r="9" spans="1:9">
      <c r="A9" t="s">
        <v>34</v>
      </c>
      <c r="B9" t="s">
        <v>35</v>
      </c>
      <c r="C9" t="s">
        <v>21</v>
      </c>
      <c r="D9" t="s">
        <v>36</v>
      </c>
      <c r="E9" s="75">
        <f>COUNTIF(Event1!$D:$D, D9) + COUNTIF(Event2!$D:$D, D9) + COUNTIF(Event3!$D:$D, D9) + COUNTIF(Event4!$D:$D, D9) + COUNTIF(Event5!$D:$D, D9) + COUNTIF(Event6!$D:$D, D9) + COUNTIF(Event7!$D:$D, D9) + COUNTIF(Event8!$D:$D, D9) + COUNTIF(Event9!$D:$D, D9) + COUNTIF(Event10!$D:$D, D9) + COUNTIF(Event11!$D:$D, D9) + COUNTIF(Event12!$D:$D, D9) + COUNTIF(Event13!$D:$D, D9) + COUNTIF(Event14!$D:$D, D9) + COUNTIF(Event15!$D:$D, D9) + COUNTIF(Event16!$D:$D, D9) + COUNTIF(Event17!$D:$D, D9) + COUNTIF(Event18!$D:$D, D9) + COUNTIF(Event19!$D:$D, D9) + COUNTIF(Event20!$D:$D, D9) + COUNTIF(Event21!$D:$D, D9) + COUNTIF(Event22!$D:$D, D9) + COUNTIF(Event23!$D:$D, D9) + COUNTIF(Event24!$D:$D, D9) + COUNTIF(Event25!$D:$D, D9) + COUNTIF(Event26!$D:$D, D9) + COUNTIF(Event27!$D:$D, D9) + COUNTIF(Event28!$D:$D, D9) + COUNTIF(Event29!$D:$D, D9) + COUNTIF(Event30!$D:$D, D9) + COUNTIF(Event31!$D:$D, D9) + COUNTIF(Event32!$D:$D, D9) + COUNTIF(Event33!$D:$D, D9) + COUNTIF(Event34!$D:$D, D9) + COUNTIF(Event35!$D:$D, D9) + COUNTIF(Event36!$D:$D, D9) + COUNTIF(Event37!$D:$D, D9) + COUNTIF(Event38!$D:$D, D9) + COUNTIF(Event39!$D:$D, D9) + COUNTIF(Event40!$D:$D, D9) + COUNTIF(Event41!$D:$D, D9) + COUNTIF(Event42!$D:$D, D9) + COUNTIF(Event43!$D:$D, D9) + COUNTIF(Event44!$D:$D, D9) + 0</f>
        <v>1</v>
      </c>
      <c r="F9" s="75" t="str">
        <f>IF(D9="", "", IF(IFERROR(VLOOKUP(D9, Dues!D:D, 1, FALSE), "")="", "No", "Yes"))</f>
        <v>No</v>
      </c>
      <c r="G9" s="75" t="str">
        <f ca="1">IF(D9="", "", IF(IFERROR(VLOOKUP(D9, Interview!D:D, 1, FALSE), "")&lt;&gt;"", "Yes", IF(OR(C9="Fr", C9="So", AND(C9="Sr", TODAY()&lt;43646)), "N/A", "No")))</f>
        <v>N/A</v>
      </c>
    </row>
    <row r="10" spans="1:9">
      <c r="A10" t="s">
        <v>37</v>
      </c>
      <c r="B10" t="s">
        <v>38</v>
      </c>
      <c r="C10" t="s">
        <v>22</v>
      </c>
      <c r="D10" t="s">
        <v>39</v>
      </c>
      <c r="E10" s="75">
        <f>COUNTIF(Event1!$D:$D, D10) + COUNTIF(Event2!$D:$D, D10) + COUNTIF(Event3!$D:$D, D10) + COUNTIF(Event4!$D:$D, D10) + COUNTIF(Event5!$D:$D, D10) + COUNTIF(Event6!$D:$D, D10) + COUNTIF(Event7!$D:$D, D10) + COUNTIF(Event8!$D:$D, D10) + COUNTIF(Event9!$D:$D, D10) + COUNTIF(Event10!$D:$D, D10) + COUNTIF(Event11!$D:$D, D10) + COUNTIF(Event12!$D:$D, D10) + COUNTIF(Event13!$D:$D, D10) + COUNTIF(Event14!$D:$D, D10) + COUNTIF(Event15!$D:$D, D10) + COUNTIF(Event16!$D:$D, D10) + COUNTIF(Event17!$D:$D, D10) + COUNTIF(Event18!$D:$D, D10) + COUNTIF(Event19!$D:$D, D10) + COUNTIF(Event20!$D:$D, D10) + COUNTIF(Event21!$D:$D, D10) + COUNTIF(Event22!$D:$D, D10) + COUNTIF(Event23!$D:$D, D10) + COUNTIF(Event24!$D:$D, D10) + COUNTIF(Event25!$D:$D, D10) + COUNTIF(Event26!$D:$D, D10) + COUNTIF(Event27!$D:$D, D10) + COUNTIF(Event28!$D:$D, D10) + COUNTIF(Event29!$D:$D, D10) + COUNTIF(Event30!$D:$D, D10) + COUNTIF(Event31!$D:$D, D10) + COUNTIF(Event32!$D:$D, D10) + COUNTIF(Event33!$D:$D, D10) + COUNTIF(Event34!$D:$D, D10) + COUNTIF(Event35!$D:$D, D10) + COUNTIF(Event36!$D:$D, D10) + COUNTIF(Event37!$D:$D, D10) + COUNTIF(Event38!$D:$D, D10) + COUNTIF(Event39!$D:$D, D10) + COUNTIF(Event40!$D:$D, D10) + COUNTIF(Event41!$D:$D, D10) + COUNTIF(Event42!$D:$D, D10) + COUNTIF(Event43!$D:$D, D10) + COUNTIF(Event44!$D:$D, D10) + 0</f>
        <v>25</v>
      </c>
      <c r="F10" s="75" t="str">
        <f>IF(D10="", "", IF(IFERROR(VLOOKUP(D10, Dues!D:D, 1, FALSE), "")="", "No", "Yes"))</f>
        <v>Yes</v>
      </c>
      <c r="G10" s="75" t="str">
        <f ca="1">IF(D10="", "", IF(IFERROR(VLOOKUP(D10, Interview!D:D, 1, FALSE), "")&lt;&gt;"", "Yes", IF(OR(C10="Fr", C10="So", AND(C10="Sr", TODAY()&lt;43646)), "N/A", "No")))</f>
        <v>Yes</v>
      </c>
    </row>
    <row r="11" spans="1:9">
      <c r="A11" t="s">
        <v>40</v>
      </c>
      <c r="B11" t="s">
        <v>41</v>
      </c>
      <c r="C11" t="s">
        <v>22</v>
      </c>
      <c r="D11" t="s">
        <v>42</v>
      </c>
      <c r="E11" s="75">
        <f>COUNTIF(Event1!$D:$D, D11) + COUNTIF(Event2!$D:$D, D11) + COUNTIF(Event3!$D:$D, D11) + COUNTIF(Event4!$D:$D, D11) + COUNTIF(Event5!$D:$D, D11) + COUNTIF(Event6!$D:$D, D11) + COUNTIF(Event7!$D:$D, D11) + COUNTIF(Event8!$D:$D, D11) + COUNTIF(Event9!$D:$D, D11) + COUNTIF(Event10!$D:$D, D11) + COUNTIF(Event11!$D:$D, D11) + COUNTIF(Event12!$D:$D, D11) + COUNTIF(Event13!$D:$D, D11) + COUNTIF(Event14!$D:$D, D11) + COUNTIF(Event15!$D:$D, D11) + COUNTIF(Event16!$D:$D, D11) + COUNTIF(Event17!$D:$D, D11) + COUNTIF(Event18!$D:$D, D11) + COUNTIF(Event19!$D:$D, D11) + COUNTIF(Event20!$D:$D, D11) + COUNTIF(Event21!$D:$D, D11) + COUNTIF(Event22!$D:$D, D11) + COUNTIF(Event23!$D:$D, D11) + COUNTIF(Event24!$D:$D, D11) + COUNTIF(Event25!$D:$D, D11) + COUNTIF(Event26!$D:$D, D11) + COUNTIF(Event27!$D:$D, D11) + COUNTIF(Event28!$D:$D, D11) + COUNTIF(Event29!$D:$D, D11) + COUNTIF(Event30!$D:$D, D11) + COUNTIF(Event31!$D:$D, D11) + COUNTIF(Event32!$D:$D, D11) + COUNTIF(Event33!$D:$D, D11) + COUNTIF(Event34!$D:$D, D11) + COUNTIF(Event35!$D:$D, D11) + COUNTIF(Event36!$D:$D, D11) + COUNTIF(Event37!$D:$D, D11) + COUNTIF(Event38!$D:$D, D11) + COUNTIF(Event39!$D:$D, D11) + COUNTIF(Event40!$D:$D, D11) + COUNTIF(Event41!$D:$D, D11) + COUNTIF(Event42!$D:$D, D11) + COUNTIF(Event43!$D:$D, D11) + COUNTIF(Event44!$D:$D, D11) + 0</f>
        <v>3</v>
      </c>
      <c r="F11" s="75" t="str">
        <f>IF(D11="", "", IF(IFERROR(VLOOKUP(D11, Dues!D:D, 1, FALSE), "")="", "No", "Yes"))</f>
        <v>Yes</v>
      </c>
      <c r="G11" s="75" t="str">
        <f ca="1">IF(D11="", "", IF(IFERROR(VLOOKUP(D11, Interview!D:D, 1, FALSE), "")&lt;&gt;"", "Yes", IF(OR(C11="Fr", C11="So", AND(C11="Sr", TODAY()&lt;43646)), "N/A", "No")))</f>
        <v>Yes</v>
      </c>
    </row>
    <row r="12" spans="1:9">
      <c r="A12" t="s">
        <v>43</v>
      </c>
      <c r="B12" t="s">
        <v>44</v>
      </c>
      <c r="C12" t="s">
        <v>21</v>
      </c>
      <c r="D12" t="s">
        <v>45</v>
      </c>
      <c r="E12" s="75">
        <f>COUNTIF(Event1!$D:$D, D12) + COUNTIF(Event2!$D:$D, D12) + COUNTIF(Event3!$D:$D, D12) + COUNTIF(Event4!$D:$D, D12) + COUNTIF(Event5!$D:$D, D12) + COUNTIF(Event6!$D:$D, D12) + COUNTIF(Event7!$D:$D, D12) + COUNTIF(Event8!$D:$D, D12) + COUNTIF(Event9!$D:$D, D12) + COUNTIF(Event10!$D:$D, D12) + COUNTIF(Event11!$D:$D, D12) + COUNTIF(Event12!$D:$D, D12) + COUNTIF(Event13!$D:$D, D12) + COUNTIF(Event14!$D:$D, D12) + COUNTIF(Event15!$D:$D, D12) + COUNTIF(Event16!$D:$D, D12) + COUNTIF(Event17!$D:$D, D12) + COUNTIF(Event18!$D:$D, D12) + COUNTIF(Event19!$D:$D, D12) + COUNTIF(Event20!$D:$D, D12) + COUNTIF(Event21!$D:$D, D12) + COUNTIF(Event22!$D:$D, D12) + COUNTIF(Event23!$D:$D, D12) + COUNTIF(Event24!$D:$D, D12) + COUNTIF(Event25!$D:$D, D12) + COUNTIF(Event26!$D:$D, D12) + COUNTIF(Event27!$D:$D, D12) + COUNTIF(Event28!$D:$D, D12) + COUNTIF(Event29!$D:$D, D12) + COUNTIF(Event30!$D:$D, D12) + COUNTIF(Event31!$D:$D, D12) + COUNTIF(Event32!$D:$D, D12) + COUNTIF(Event33!$D:$D, D12) + COUNTIF(Event34!$D:$D, D12) + COUNTIF(Event35!$D:$D, D12) + COUNTIF(Event36!$D:$D, D12) + COUNTIF(Event37!$D:$D, D12) + COUNTIF(Event38!$D:$D, D12) + COUNTIF(Event39!$D:$D, D12) + COUNTIF(Event40!$D:$D, D12) + COUNTIF(Event41!$D:$D, D12) + COUNTIF(Event42!$D:$D, D12) + COUNTIF(Event43!$D:$D, D12) + COUNTIF(Event44!$D:$D, D12) + 0</f>
        <v>1</v>
      </c>
      <c r="F12" s="75" t="str">
        <f>IF(D12="", "", IF(IFERROR(VLOOKUP(D12, Dues!D:D, 1, FALSE), "")="", "No", "Yes"))</f>
        <v>Yes</v>
      </c>
      <c r="G12" s="75" t="str">
        <f ca="1">IF(D12="", "", IF(IFERROR(VLOOKUP(D12, Interview!D:D, 1, FALSE), "")&lt;&gt;"", "Yes", IF(OR(C12="Fr", C12="So", AND(C12="Sr", TODAY()&lt;43646)), "N/A", "No")))</f>
        <v>N/A</v>
      </c>
    </row>
    <row r="13" spans="1:9">
      <c r="A13" t="s">
        <v>46</v>
      </c>
      <c r="B13" t="s">
        <v>47</v>
      </c>
      <c r="C13" t="s">
        <v>21</v>
      </c>
      <c r="D13" t="s">
        <v>48</v>
      </c>
      <c r="E13" s="75">
        <f>COUNTIF(Event1!$D:$D, D13) + COUNTIF(Event2!$D:$D, D13) + COUNTIF(Event3!$D:$D, D13) + COUNTIF(Event4!$D:$D, D13) + COUNTIF(Event5!$D:$D, D13) + COUNTIF(Event6!$D:$D, D13) + COUNTIF(Event7!$D:$D, D13) + COUNTIF(Event8!$D:$D, D13) + COUNTIF(Event9!$D:$D, D13) + COUNTIF(Event10!$D:$D, D13) + COUNTIF(Event11!$D:$D, D13) + COUNTIF(Event12!$D:$D, D13) + COUNTIF(Event13!$D:$D, D13) + COUNTIF(Event14!$D:$D, D13) + COUNTIF(Event15!$D:$D, D13) + COUNTIF(Event16!$D:$D, D13) + COUNTIF(Event17!$D:$D, D13) + COUNTIF(Event18!$D:$D, D13) + COUNTIF(Event19!$D:$D, D13) + COUNTIF(Event20!$D:$D, D13) + COUNTIF(Event21!$D:$D, D13) + COUNTIF(Event22!$D:$D, D13) + COUNTIF(Event23!$D:$D, D13) + COUNTIF(Event24!$D:$D, D13) + COUNTIF(Event25!$D:$D, D13) + COUNTIF(Event26!$D:$D, D13) + COUNTIF(Event27!$D:$D, D13) + COUNTIF(Event28!$D:$D, D13) + COUNTIF(Event29!$D:$D, D13) + COUNTIF(Event30!$D:$D, D13) + COUNTIF(Event31!$D:$D, D13) + COUNTIF(Event32!$D:$D, D13) + COUNTIF(Event33!$D:$D, D13) + COUNTIF(Event34!$D:$D, D13) + COUNTIF(Event35!$D:$D, D13) + COUNTIF(Event36!$D:$D, D13) + COUNTIF(Event37!$D:$D, D13) + COUNTIF(Event38!$D:$D, D13) + COUNTIF(Event39!$D:$D, D13) + COUNTIF(Event40!$D:$D, D13) + COUNTIF(Event41!$D:$D, D13) + COUNTIF(Event42!$D:$D, D13) + COUNTIF(Event43!$D:$D, D13) + COUNTIF(Event44!$D:$D, D13) + 0</f>
        <v>9</v>
      </c>
      <c r="F13" s="75" t="str">
        <f>IF(D13="", "", IF(IFERROR(VLOOKUP(D13, Dues!D:D, 1, FALSE), "")="", "No", "Yes"))</f>
        <v>Yes</v>
      </c>
      <c r="G13" s="75" t="str">
        <f ca="1">IF(D13="", "", IF(IFERROR(VLOOKUP(D13, Interview!D:D, 1, FALSE), "")&lt;&gt;"", "Yes", IF(OR(C13="Fr", C13="So", AND(C13="Sr", TODAY()&lt;43646)), "N/A", "No")))</f>
        <v>N/A</v>
      </c>
    </row>
    <row r="14" spans="1:9">
      <c r="A14" t="s">
        <v>49</v>
      </c>
      <c r="B14" t="s">
        <v>50</v>
      </c>
      <c r="C14" t="s">
        <v>21</v>
      </c>
      <c r="D14" t="s">
        <v>51</v>
      </c>
      <c r="E14" s="75">
        <f>COUNTIF(Event1!$D:$D, D14) + COUNTIF(Event2!$D:$D, D14) + COUNTIF(Event3!$D:$D, D14) + COUNTIF(Event4!$D:$D, D14) + COUNTIF(Event5!$D:$D, D14) + COUNTIF(Event6!$D:$D, D14) + COUNTIF(Event7!$D:$D, D14) + COUNTIF(Event8!$D:$D, D14) + COUNTIF(Event9!$D:$D, D14) + COUNTIF(Event10!$D:$D, D14) + COUNTIF(Event11!$D:$D, D14) + COUNTIF(Event12!$D:$D, D14) + COUNTIF(Event13!$D:$D, D14) + COUNTIF(Event14!$D:$D, D14) + COUNTIF(Event15!$D:$D, D14) + COUNTIF(Event16!$D:$D, D14) + COUNTIF(Event17!$D:$D, D14) + COUNTIF(Event18!$D:$D, D14) + COUNTIF(Event19!$D:$D, D14) + COUNTIF(Event20!$D:$D, D14) + COUNTIF(Event21!$D:$D, D14) + COUNTIF(Event22!$D:$D, D14) + COUNTIF(Event23!$D:$D, D14) + COUNTIF(Event24!$D:$D, D14) + COUNTIF(Event25!$D:$D, D14) + COUNTIF(Event26!$D:$D, D14) + COUNTIF(Event27!$D:$D, D14) + COUNTIF(Event28!$D:$D, D14) + COUNTIF(Event29!$D:$D, D14) + COUNTIF(Event30!$D:$D, D14) + COUNTIF(Event31!$D:$D, D14) + COUNTIF(Event32!$D:$D, D14) + COUNTIF(Event33!$D:$D, D14) + COUNTIF(Event34!$D:$D, D14) + COUNTIF(Event35!$D:$D, D14) + COUNTIF(Event36!$D:$D, D14) + COUNTIF(Event37!$D:$D, D14) + COUNTIF(Event38!$D:$D, D14) + COUNTIF(Event39!$D:$D, D14) + COUNTIF(Event40!$D:$D, D14) + COUNTIF(Event41!$D:$D, D14) + COUNTIF(Event42!$D:$D, D14) + COUNTIF(Event43!$D:$D, D14) + COUNTIF(Event44!$D:$D, D14) + 0</f>
        <v>1</v>
      </c>
      <c r="F14" s="75" t="str">
        <f>IF(D14="", "", IF(IFERROR(VLOOKUP(D14, Dues!D:D, 1, FALSE), "")="", "No", "Yes"))</f>
        <v>No</v>
      </c>
      <c r="G14" s="75" t="str">
        <f ca="1">IF(D14="", "", IF(IFERROR(VLOOKUP(D14, Interview!D:D, 1, FALSE), "")&lt;&gt;"", "Yes", IF(OR(C14="Fr", C14="So", AND(C14="Sr", TODAY()&lt;43646)), "N/A", "No")))</f>
        <v>N/A</v>
      </c>
    </row>
    <row r="15" spans="1:9">
      <c r="A15" t="s">
        <v>52</v>
      </c>
      <c r="B15" t="s">
        <v>53</v>
      </c>
      <c r="C15" t="s">
        <v>24</v>
      </c>
      <c r="D15" t="s">
        <v>54</v>
      </c>
      <c r="E15" s="75">
        <f>COUNTIF(Event1!$D:$D, D15) + COUNTIF(Event2!$D:$D, D15) + COUNTIF(Event3!$D:$D, D15) + COUNTIF(Event4!$D:$D, D15) + COUNTIF(Event5!$D:$D, D15) + COUNTIF(Event6!$D:$D, D15) + COUNTIF(Event7!$D:$D, D15) + COUNTIF(Event8!$D:$D, D15) + COUNTIF(Event9!$D:$D, D15) + COUNTIF(Event10!$D:$D, D15) + COUNTIF(Event11!$D:$D, D15) + COUNTIF(Event12!$D:$D, D15) + COUNTIF(Event13!$D:$D, D15) + COUNTIF(Event14!$D:$D, D15) + COUNTIF(Event15!$D:$D, D15) + COUNTIF(Event16!$D:$D, D15) + COUNTIF(Event17!$D:$D, D15) + COUNTIF(Event18!$D:$D, D15) + COUNTIF(Event19!$D:$D, D15) + COUNTIF(Event20!$D:$D, D15) + COUNTIF(Event21!$D:$D, D15) + COUNTIF(Event22!$D:$D, D15) + COUNTIF(Event23!$D:$D, D15) + COUNTIF(Event24!$D:$D, D15) + COUNTIF(Event25!$D:$D, D15) + COUNTIF(Event26!$D:$D, D15) + COUNTIF(Event27!$D:$D, D15) + COUNTIF(Event28!$D:$D, D15) + COUNTIF(Event29!$D:$D, D15) + COUNTIF(Event30!$D:$D, D15) + COUNTIF(Event31!$D:$D, D15) + COUNTIF(Event32!$D:$D, D15) + COUNTIF(Event33!$D:$D, D15) + COUNTIF(Event34!$D:$D, D15) + COUNTIF(Event35!$D:$D, D15) + COUNTIF(Event36!$D:$D, D15) + COUNTIF(Event37!$D:$D, D15) + COUNTIF(Event38!$D:$D, D15) + COUNTIF(Event39!$D:$D, D15) + COUNTIF(Event40!$D:$D, D15) + COUNTIF(Event41!$D:$D, D15) + COUNTIF(Event42!$D:$D, D15) + COUNTIF(Event43!$D:$D, D15) + COUNTIF(Event44!$D:$D, D15) + 0</f>
        <v>1</v>
      </c>
      <c r="F15" s="75" t="str">
        <f>IF(D15="", "", IF(IFERROR(VLOOKUP(D15, Dues!D:D, 1, FALSE), "")="", "No", "Yes"))</f>
        <v>Yes</v>
      </c>
      <c r="G15" s="75" t="str">
        <f ca="1">IF(D15="", "", IF(IFERROR(VLOOKUP(D15, Interview!D:D, 1, FALSE), "")&lt;&gt;"", "Yes", IF(OR(C15="Fr", C15="So", AND(C15="Sr", TODAY()&lt;43646)), "N/A", "No")))</f>
        <v>No</v>
      </c>
    </row>
    <row r="16" spans="1:9">
      <c r="A16" t="s">
        <v>55</v>
      </c>
      <c r="B16" t="s">
        <v>56</v>
      </c>
      <c r="C16" t="s">
        <v>23</v>
      </c>
      <c r="D16" t="s">
        <v>57</v>
      </c>
      <c r="E16" s="75">
        <f>COUNTIF(Event1!$D:$D, D16) + COUNTIF(Event2!$D:$D, D16) + COUNTIF(Event3!$D:$D, D16) + COUNTIF(Event4!$D:$D, D16) + COUNTIF(Event5!$D:$D, D16) + COUNTIF(Event6!$D:$D, D16) + COUNTIF(Event7!$D:$D, D16) + COUNTIF(Event8!$D:$D, D16) + COUNTIF(Event9!$D:$D, D16) + COUNTIF(Event10!$D:$D, D16) + COUNTIF(Event11!$D:$D, D16) + COUNTIF(Event12!$D:$D, D16) + COUNTIF(Event13!$D:$D, D16) + COUNTIF(Event14!$D:$D, D16) + COUNTIF(Event15!$D:$D, D16) + COUNTIF(Event16!$D:$D, D16) + COUNTIF(Event17!$D:$D, D16) + COUNTIF(Event18!$D:$D, D16) + COUNTIF(Event19!$D:$D, D16) + COUNTIF(Event20!$D:$D, D16) + COUNTIF(Event21!$D:$D, D16) + COUNTIF(Event22!$D:$D, D16) + COUNTIF(Event23!$D:$D, D16) + COUNTIF(Event24!$D:$D, D16) + COUNTIF(Event25!$D:$D, D16) + COUNTIF(Event26!$D:$D, D16) + COUNTIF(Event27!$D:$D, D16) + COUNTIF(Event28!$D:$D, D16) + COUNTIF(Event29!$D:$D, D16) + COUNTIF(Event30!$D:$D, D16) + COUNTIF(Event31!$D:$D, D16) + COUNTIF(Event32!$D:$D, D16) + COUNTIF(Event33!$D:$D, D16) + COUNTIF(Event34!$D:$D, D16) + COUNTIF(Event35!$D:$D, D16) + COUNTIF(Event36!$D:$D, D16) + COUNTIF(Event37!$D:$D, D16) + COUNTIF(Event38!$D:$D, D16) + COUNTIF(Event39!$D:$D, D16) + COUNTIF(Event40!$D:$D, D16) + COUNTIF(Event41!$D:$D, D16) + COUNTIF(Event42!$D:$D, D16) + COUNTIF(Event43!$D:$D, D16) + COUNTIF(Event44!$D:$D, D16) + 0</f>
        <v>1</v>
      </c>
      <c r="F16" s="75" t="str">
        <f>IF(D16="", "", IF(IFERROR(VLOOKUP(D16, Dues!D:D, 1, FALSE), "")="", "No", "Yes"))</f>
        <v>Yes</v>
      </c>
      <c r="G16" s="75" t="str">
        <f ca="1">IF(D16="", "", IF(IFERROR(VLOOKUP(D16, Interview!D:D, 1, FALSE), "")&lt;&gt;"", "Yes", IF(OR(C16="Fr", C16="So", AND(C16="Sr", TODAY()&lt;43646)), "N/A", "No")))</f>
        <v>N/A</v>
      </c>
    </row>
    <row r="17" spans="1:7">
      <c r="A17" t="s">
        <v>58</v>
      </c>
      <c r="B17" t="s">
        <v>59</v>
      </c>
      <c r="C17" t="s">
        <v>23</v>
      </c>
      <c r="D17" t="s">
        <v>60</v>
      </c>
      <c r="E17" s="75">
        <f>COUNTIF(Event1!$D:$D, D17) + COUNTIF(Event2!$D:$D, D17) + COUNTIF(Event3!$D:$D, D17) + COUNTIF(Event4!$D:$D, D17) + COUNTIF(Event5!$D:$D, D17) + COUNTIF(Event6!$D:$D, D17) + COUNTIF(Event7!$D:$D, D17) + COUNTIF(Event8!$D:$D, D17) + COUNTIF(Event9!$D:$D, D17) + COUNTIF(Event10!$D:$D, D17) + COUNTIF(Event11!$D:$D, D17) + COUNTIF(Event12!$D:$D, D17) + COUNTIF(Event13!$D:$D, D17) + COUNTIF(Event14!$D:$D, D17) + COUNTIF(Event15!$D:$D, D17) + COUNTIF(Event16!$D:$D, D17) + COUNTIF(Event17!$D:$D, D17) + COUNTIF(Event18!$D:$D, D17) + COUNTIF(Event19!$D:$D, D17) + COUNTIF(Event20!$D:$D, D17) + COUNTIF(Event21!$D:$D, D17) + COUNTIF(Event22!$D:$D, D17) + COUNTIF(Event23!$D:$D, D17) + COUNTIF(Event24!$D:$D, D17) + COUNTIF(Event25!$D:$D, D17) + COUNTIF(Event26!$D:$D, D17) + COUNTIF(Event27!$D:$D, D17) + COUNTIF(Event28!$D:$D, D17) + COUNTIF(Event29!$D:$D, D17) + COUNTIF(Event30!$D:$D, D17) + COUNTIF(Event31!$D:$D, D17) + COUNTIF(Event32!$D:$D, D17) + COUNTIF(Event33!$D:$D, D17) + COUNTIF(Event34!$D:$D, D17) + COUNTIF(Event35!$D:$D, D17) + COUNTIF(Event36!$D:$D, D17) + COUNTIF(Event37!$D:$D, D17) + COUNTIF(Event38!$D:$D, D17) + COUNTIF(Event39!$D:$D, D17) + COUNTIF(Event40!$D:$D, D17) + COUNTIF(Event41!$D:$D, D17) + COUNTIF(Event42!$D:$D, D17) + COUNTIF(Event43!$D:$D, D17) + COUNTIF(Event44!$D:$D, D17) + 0</f>
        <v>7</v>
      </c>
      <c r="F17" s="75" t="str">
        <f>IF(D17="", "", IF(IFERROR(VLOOKUP(D17, Dues!D:D, 1, FALSE), "")="", "No", "Yes"))</f>
        <v>Yes</v>
      </c>
      <c r="G17" s="75" t="str">
        <f ca="1">IF(D17="", "", IF(IFERROR(VLOOKUP(D17, Interview!D:D, 1, FALSE), "")&lt;&gt;"", "Yes", IF(OR(C17="Fr", C17="So", AND(C17="Sr", TODAY()&lt;43646)), "N/A", "No")))</f>
        <v>N/A</v>
      </c>
    </row>
    <row r="18" spans="1:7">
      <c r="A18" t="s">
        <v>61</v>
      </c>
      <c r="B18" t="s">
        <v>62</v>
      </c>
      <c r="C18" t="s">
        <v>21</v>
      </c>
      <c r="D18" t="s">
        <v>63</v>
      </c>
      <c r="E18" s="75">
        <f>COUNTIF(Event1!$D:$D, D18) + COUNTIF(Event2!$D:$D, D18) + COUNTIF(Event3!$D:$D, D18) + COUNTIF(Event4!$D:$D, D18) + COUNTIF(Event5!$D:$D, D18) + COUNTIF(Event6!$D:$D, D18) + COUNTIF(Event7!$D:$D, D18) + COUNTIF(Event8!$D:$D, D18) + COUNTIF(Event9!$D:$D, D18) + COUNTIF(Event10!$D:$D, D18) + COUNTIF(Event11!$D:$D, D18) + COUNTIF(Event12!$D:$D, D18) + COUNTIF(Event13!$D:$D, D18) + COUNTIF(Event14!$D:$D, D18) + COUNTIF(Event15!$D:$D, D18) + COUNTIF(Event16!$D:$D, D18) + COUNTIF(Event17!$D:$D, D18) + COUNTIF(Event18!$D:$D, D18) + COUNTIF(Event19!$D:$D, D18) + COUNTIF(Event20!$D:$D, D18) + COUNTIF(Event21!$D:$D, D18) + COUNTIF(Event22!$D:$D, D18) + COUNTIF(Event23!$D:$D, D18) + COUNTIF(Event24!$D:$D, D18) + COUNTIF(Event25!$D:$D, D18) + COUNTIF(Event26!$D:$D, D18) + COUNTIF(Event27!$D:$D, D18) + COUNTIF(Event28!$D:$D, D18) + COUNTIF(Event29!$D:$D, D18) + COUNTIF(Event30!$D:$D, D18) + COUNTIF(Event31!$D:$D, D18) + COUNTIF(Event32!$D:$D, D18) + COUNTIF(Event33!$D:$D, D18) + COUNTIF(Event34!$D:$D, D18) + COUNTIF(Event35!$D:$D, D18) + COUNTIF(Event36!$D:$D, D18) + COUNTIF(Event37!$D:$D, D18) + COUNTIF(Event38!$D:$D, D18) + COUNTIF(Event39!$D:$D, D18) + COUNTIF(Event40!$D:$D, D18) + COUNTIF(Event41!$D:$D, D18) + COUNTIF(Event42!$D:$D, D18) + COUNTIF(Event43!$D:$D, D18) + COUNTIF(Event44!$D:$D, D18) + 0</f>
        <v>1</v>
      </c>
      <c r="F18" s="75" t="str">
        <f>IF(D18="", "", IF(IFERROR(VLOOKUP(D18, Dues!D:D, 1, FALSE), "")="", "No", "Yes"))</f>
        <v>No</v>
      </c>
      <c r="G18" s="75" t="str">
        <f ca="1">IF(D18="", "", IF(IFERROR(VLOOKUP(D18, Interview!D:D, 1, FALSE), "")&lt;&gt;"", "Yes", IF(OR(C18="Fr", C18="So", AND(C18="Sr", TODAY()&lt;43646)), "N/A", "No")))</f>
        <v>N/A</v>
      </c>
    </row>
    <row r="19" spans="1:7">
      <c r="A19" t="s">
        <v>64</v>
      </c>
      <c r="B19" t="s">
        <v>65</v>
      </c>
      <c r="C19" t="s">
        <v>21</v>
      </c>
      <c r="D19" t="s">
        <v>66</v>
      </c>
      <c r="E19" s="75">
        <f>COUNTIF(Event1!$D:$D, D19) + COUNTIF(Event2!$D:$D, D19) + COUNTIF(Event3!$D:$D, D19) + COUNTIF(Event4!$D:$D, D19) + COUNTIF(Event5!$D:$D, D19) + COUNTIF(Event6!$D:$D, D19) + COUNTIF(Event7!$D:$D, D19) + COUNTIF(Event8!$D:$D, D19) + COUNTIF(Event9!$D:$D, D19) + COUNTIF(Event10!$D:$D, D19) + COUNTIF(Event11!$D:$D, D19) + COUNTIF(Event12!$D:$D, D19) + COUNTIF(Event13!$D:$D, D19) + COUNTIF(Event14!$D:$D, D19) + COUNTIF(Event15!$D:$D, D19) + COUNTIF(Event16!$D:$D, D19) + COUNTIF(Event17!$D:$D, D19) + COUNTIF(Event18!$D:$D, D19) + COUNTIF(Event19!$D:$D, D19) + COUNTIF(Event20!$D:$D, D19) + COUNTIF(Event21!$D:$D, D19) + COUNTIF(Event22!$D:$D, D19) + COUNTIF(Event23!$D:$D, D19) + COUNTIF(Event24!$D:$D, D19) + COUNTIF(Event25!$D:$D, D19) + COUNTIF(Event26!$D:$D, D19) + COUNTIF(Event27!$D:$D, D19) + COUNTIF(Event28!$D:$D, D19) + COUNTIF(Event29!$D:$D, D19) + COUNTIF(Event30!$D:$D, D19) + COUNTIF(Event31!$D:$D, D19) + COUNTIF(Event32!$D:$D, D19) + COUNTIF(Event33!$D:$D, D19) + COUNTIF(Event34!$D:$D, D19) + COUNTIF(Event35!$D:$D, D19) + COUNTIF(Event36!$D:$D, D19) + COUNTIF(Event37!$D:$D, D19) + COUNTIF(Event38!$D:$D, D19) + COUNTIF(Event39!$D:$D, D19) + COUNTIF(Event40!$D:$D, D19) + COUNTIF(Event41!$D:$D, D19) + COUNTIF(Event42!$D:$D, D19) + COUNTIF(Event43!$D:$D, D19) + COUNTIF(Event44!$D:$D, D19) + 0</f>
        <v>3</v>
      </c>
      <c r="F19" s="75" t="str">
        <f>IF(D19="", "", IF(IFERROR(VLOOKUP(D19, Dues!D:D, 1, FALSE), "")="", "No", "Yes"))</f>
        <v>Yes</v>
      </c>
      <c r="G19" s="75" t="str">
        <f ca="1">IF(D19="", "", IF(IFERROR(VLOOKUP(D19, Interview!D:D, 1, FALSE), "")&lt;&gt;"", "Yes", IF(OR(C19="Fr", C19="So", AND(C19="Sr", TODAY()&lt;43646)), "N/A", "No")))</f>
        <v>N/A</v>
      </c>
    </row>
    <row r="20" spans="1:7">
      <c r="A20" t="s">
        <v>67</v>
      </c>
      <c r="B20" t="s">
        <v>68</v>
      </c>
      <c r="C20" t="s">
        <v>21</v>
      </c>
      <c r="D20" t="s">
        <v>69</v>
      </c>
      <c r="E20" s="75">
        <f>COUNTIF(Event1!$D:$D, D20) + COUNTIF(Event2!$D:$D, D20) + COUNTIF(Event3!$D:$D, D20) + COUNTIF(Event4!$D:$D, D20) + COUNTIF(Event5!$D:$D, D20) + COUNTIF(Event6!$D:$D, D20) + COUNTIF(Event7!$D:$D, D20) + COUNTIF(Event8!$D:$D, D20) + COUNTIF(Event9!$D:$D, D20) + COUNTIF(Event10!$D:$D, D20) + COUNTIF(Event11!$D:$D, D20) + COUNTIF(Event12!$D:$D, D20) + COUNTIF(Event13!$D:$D, D20) + COUNTIF(Event14!$D:$D, D20) + COUNTIF(Event15!$D:$D, D20) + COUNTIF(Event16!$D:$D, D20) + COUNTIF(Event17!$D:$D, D20) + COUNTIF(Event18!$D:$D, D20) + COUNTIF(Event19!$D:$D, D20) + COUNTIF(Event20!$D:$D, D20) + COUNTIF(Event21!$D:$D, D20) + COUNTIF(Event22!$D:$D, D20) + COUNTIF(Event23!$D:$D, D20) + COUNTIF(Event24!$D:$D, D20) + COUNTIF(Event25!$D:$D, D20) + COUNTIF(Event26!$D:$D, D20) + COUNTIF(Event27!$D:$D, D20) + COUNTIF(Event28!$D:$D, D20) + COUNTIF(Event29!$D:$D, D20) + COUNTIF(Event30!$D:$D, D20) + COUNTIF(Event31!$D:$D, D20) + COUNTIF(Event32!$D:$D, D20) + COUNTIF(Event33!$D:$D, D20) + COUNTIF(Event34!$D:$D, D20) + COUNTIF(Event35!$D:$D, D20) + COUNTIF(Event36!$D:$D, D20) + COUNTIF(Event37!$D:$D, D20) + COUNTIF(Event38!$D:$D, D20) + COUNTIF(Event39!$D:$D, D20) + COUNTIF(Event40!$D:$D, D20) + COUNTIF(Event41!$D:$D, D20) + COUNTIF(Event42!$D:$D, D20) + COUNTIF(Event43!$D:$D, D20) + COUNTIF(Event44!$D:$D, D20) + 0</f>
        <v>9</v>
      </c>
      <c r="F20" s="75" t="str">
        <f>IF(D20="", "", IF(IFERROR(VLOOKUP(D20, Dues!D:D, 1, FALSE), "")="", "No", "Yes"))</f>
        <v>Yes</v>
      </c>
      <c r="G20" s="75" t="str">
        <f ca="1">IF(D20="", "", IF(IFERROR(VLOOKUP(D20, Interview!D:D, 1, FALSE), "")&lt;&gt;"", "Yes", IF(OR(C20="Fr", C20="So", AND(C20="Sr", TODAY()&lt;43646)), "N/A", "No")))</f>
        <v>N/A</v>
      </c>
    </row>
    <row r="21" spans="1:7">
      <c r="A21" t="s">
        <v>70</v>
      </c>
      <c r="B21" t="s">
        <v>71</v>
      </c>
      <c r="C21" t="s">
        <v>21</v>
      </c>
      <c r="D21" t="s">
        <v>72</v>
      </c>
      <c r="E21" s="75">
        <f>COUNTIF(Event1!$D:$D, D21) + COUNTIF(Event2!$D:$D, D21) + COUNTIF(Event3!$D:$D, D21) + COUNTIF(Event4!$D:$D, D21) + COUNTIF(Event5!$D:$D, D21) + COUNTIF(Event6!$D:$D, D21) + COUNTIF(Event7!$D:$D, D21) + COUNTIF(Event8!$D:$D, D21) + COUNTIF(Event9!$D:$D, D21) + COUNTIF(Event10!$D:$D, D21) + COUNTIF(Event11!$D:$D, D21) + COUNTIF(Event12!$D:$D, D21) + COUNTIF(Event13!$D:$D, D21) + COUNTIF(Event14!$D:$D, D21) + COUNTIF(Event15!$D:$D, D21) + COUNTIF(Event16!$D:$D, D21) + COUNTIF(Event17!$D:$D, D21) + COUNTIF(Event18!$D:$D, D21) + COUNTIF(Event19!$D:$D, D21) + COUNTIF(Event20!$D:$D, D21) + COUNTIF(Event21!$D:$D, D21) + COUNTIF(Event22!$D:$D, D21) + COUNTIF(Event23!$D:$D, D21) + COUNTIF(Event24!$D:$D, D21) + COUNTIF(Event25!$D:$D, D21) + COUNTIF(Event26!$D:$D, D21) + COUNTIF(Event27!$D:$D, D21) + COUNTIF(Event28!$D:$D, D21) + COUNTIF(Event29!$D:$D, D21) + COUNTIF(Event30!$D:$D, D21) + COUNTIF(Event31!$D:$D, D21) + COUNTIF(Event32!$D:$D, D21) + COUNTIF(Event33!$D:$D, D21) + COUNTIF(Event34!$D:$D, D21) + COUNTIF(Event35!$D:$D, D21) + COUNTIF(Event36!$D:$D, D21) + COUNTIF(Event37!$D:$D, D21) + COUNTIF(Event38!$D:$D, D21) + COUNTIF(Event39!$D:$D, D21) + COUNTIF(Event40!$D:$D, D21) + COUNTIF(Event41!$D:$D, D21) + COUNTIF(Event42!$D:$D, D21) + COUNTIF(Event43!$D:$D, D21) + COUNTIF(Event44!$D:$D, D21) + 0</f>
        <v>1</v>
      </c>
      <c r="F21" s="75" t="str">
        <f>IF(D21="", "", IF(IFERROR(VLOOKUP(D21, Dues!D:D, 1, FALSE), "")="", "No", "Yes"))</f>
        <v>No</v>
      </c>
      <c r="G21" s="75" t="str">
        <f ca="1">IF(D21="", "", IF(IFERROR(VLOOKUP(D21, Interview!D:D, 1, FALSE), "")&lt;&gt;"", "Yes", IF(OR(C21="Fr", C21="So", AND(C21="Sr", TODAY()&lt;43646)), "N/A", "No")))</f>
        <v>N/A</v>
      </c>
    </row>
    <row r="22" spans="1:7">
      <c r="A22" t="s">
        <v>73</v>
      </c>
      <c r="B22" t="s">
        <v>74</v>
      </c>
      <c r="C22" t="s">
        <v>23</v>
      </c>
      <c r="D22" t="s">
        <v>75</v>
      </c>
      <c r="E22" s="75">
        <f>COUNTIF(Event1!$D:$D, D22) + COUNTIF(Event2!$D:$D, D22) + COUNTIF(Event3!$D:$D, D22) + COUNTIF(Event4!$D:$D, D22) + COUNTIF(Event5!$D:$D, D22) + COUNTIF(Event6!$D:$D, D22) + COUNTIF(Event7!$D:$D, D22) + COUNTIF(Event8!$D:$D, D22) + COUNTIF(Event9!$D:$D, D22) + COUNTIF(Event10!$D:$D, D22) + COUNTIF(Event11!$D:$D, D22) + COUNTIF(Event12!$D:$D, D22) + COUNTIF(Event13!$D:$D, D22) + COUNTIF(Event14!$D:$D, D22) + COUNTIF(Event15!$D:$D, D22) + COUNTIF(Event16!$D:$D, D22) + COUNTIF(Event17!$D:$D, D22) + COUNTIF(Event18!$D:$D, D22) + COUNTIF(Event19!$D:$D, D22) + COUNTIF(Event20!$D:$D, D22) + COUNTIF(Event21!$D:$D, D22) + COUNTIF(Event22!$D:$D, D22) + COUNTIF(Event23!$D:$D, D22) + COUNTIF(Event24!$D:$D, D22) + COUNTIF(Event25!$D:$D, D22) + COUNTIF(Event26!$D:$D, D22) + COUNTIF(Event27!$D:$D, D22) + COUNTIF(Event28!$D:$D, D22) + COUNTIF(Event29!$D:$D, D22) + COUNTIF(Event30!$D:$D, D22) + COUNTIF(Event31!$D:$D, D22) + COUNTIF(Event32!$D:$D, D22) + COUNTIF(Event33!$D:$D, D22) + COUNTIF(Event34!$D:$D, D22) + COUNTIF(Event35!$D:$D, D22) + COUNTIF(Event36!$D:$D, D22) + COUNTIF(Event37!$D:$D, D22) + COUNTIF(Event38!$D:$D, D22) + COUNTIF(Event39!$D:$D, D22) + COUNTIF(Event40!$D:$D, D22) + COUNTIF(Event41!$D:$D, D22) + COUNTIF(Event42!$D:$D, D22) + COUNTIF(Event43!$D:$D, D22) + COUNTIF(Event44!$D:$D, D22) + 0</f>
        <v>2</v>
      </c>
      <c r="F22" s="75" t="str">
        <f>IF(D22="", "", IF(IFERROR(VLOOKUP(D22, Dues!D:D, 1, FALSE), "")="", "No", "Yes"))</f>
        <v>Yes</v>
      </c>
      <c r="G22" s="75" t="str">
        <f ca="1">IF(D22="", "", IF(IFERROR(VLOOKUP(D22, Interview!D:D, 1, FALSE), "")&lt;&gt;"", "Yes", IF(OR(C22="Fr", C22="So", AND(C22="Sr", TODAY()&lt;43646)), "N/A", "No")))</f>
        <v>N/A</v>
      </c>
    </row>
    <row r="23" spans="1:7">
      <c r="A23" t="s">
        <v>76</v>
      </c>
      <c r="B23" t="s">
        <v>77</v>
      </c>
      <c r="C23" t="s">
        <v>21</v>
      </c>
      <c r="D23" t="s">
        <v>78</v>
      </c>
      <c r="E23" s="75">
        <f>COUNTIF(Event1!$D:$D, D23) + COUNTIF(Event2!$D:$D, D23) + COUNTIF(Event3!$D:$D, D23) + COUNTIF(Event4!$D:$D, D23) + COUNTIF(Event5!$D:$D, D23) + COUNTIF(Event6!$D:$D, D23) + COUNTIF(Event7!$D:$D, D23) + COUNTIF(Event8!$D:$D, D23) + COUNTIF(Event9!$D:$D, D23) + COUNTIF(Event10!$D:$D, D23) + COUNTIF(Event11!$D:$D, D23) + COUNTIF(Event12!$D:$D, D23) + COUNTIF(Event13!$D:$D, D23) + COUNTIF(Event14!$D:$D, D23) + COUNTIF(Event15!$D:$D, D23) + COUNTIF(Event16!$D:$D, D23) + COUNTIF(Event17!$D:$D, D23) + COUNTIF(Event18!$D:$D, D23) + COUNTIF(Event19!$D:$D, D23) + COUNTIF(Event20!$D:$D, D23) + COUNTIF(Event21!$D:$D, D23) + COUNTIF(Event22!$D:$D, D23) + COUNTIF(Event23!$D:$D, D23) + COUNTIF(Event24!$D:$D, D23) + COUNTIF(Event25!$D:$D, D23) + COUNTIF(Event26!$D:$D, D23) + COUNTIF(Event27!$D:$D, D23) + COUNTIF(Event28!$D:$D, D23) + COUNTIF(Event29!$D:$D, D23) + COUNTIF(Event30!$D:$D, D23) + COUNTIF(Event31!$D:$D, D23) + COUNTIF(Event32!$D:$D, D23) + COUNTIF(Event33!$D:$D, D23) + COUNTIF(Event34!$D:$D, D23) + COUNTIF(Event35!$D:$D, D23) + COUNTIF(Event36!$D:$D, D23) + COUNTIF(Event37!$D:$D, D23) + COUNTIF(Event38!$D:$D, D23) + COUNTIF(Event39!$D:$D, D23) + COUNTIF(Event40!$D:$D, D23) + COUNTIF(Event41!$D:$D, D23) + COUNTIF(Event42!$D:$D, D23) + COUNTIF(Event43!$D:$D, D23) + COUNTIF(Event44!$D:$D, D23) + 0</f>
        <v>2</v>
      </c>
      <c r="F23" s="75" t="str">
        <f>IF(D23="", "", IF(IFERROR(VLOOKUP(D23, Dues!D:D, 1, FALSE), "")="", "No", "Yes"))</f>
        <v>Yes</v>
      </c>
      <c r="G23" s="75" t="str">
        <f ca="1">IF(D23="", "", IF(IFERROR(VLOOKUP(D23, Interview!D:D, 1, FALSE), "")&lt;&gt;"", "Yes", IF(OR(C23="Fr", C23="So", AND(C23="Sr", TODAY()&lt;43646)), "N/A", "No")))</f>
        <v>N/A</v>
      </c>
    </row>
    <row r="24" spans="1:7">
      <c r="A24" t="s">
        <v>79</v>
      </c>
      <c r="B24" t="s">
        <v>80</v>
      </c>
      <c r="C24" t="s">
        <v>21</v>
      </c>
      <c r="D24" t="s">
        <v>81</v>
      </c>
      <c r="E24" s="75">
        <f>COUNTIF(Event1!$D:$D, D24) + COUNTIF(Event2!$D:$D, D24) + COUNTIF(Event3!$D:$D, D24) + COUNTIF(Event4!$D:$D, D24) + COUNTIF(Event5!$D:$D, D24) + COUNTIF(Event6!$D:$D, D24) + COUNTIF(Event7!$D:$D, D24) + COUNTIF(Event8!$D:$D, D24) + COUNTIF(Event9!$D:$D, D24) + COUNTIF(Event10!$D:$D, D24) + COUNTIF(Event11!$D:$D, D24) + COUNTIF(Event12!$D:$D, D24) + COUNTIF(Event13!$D:$D, D24) + COUNTIF(Event14!$D:$D, D24) + COUNTIF(Event15!$D:$D, D24) + COUNTIF(Event16!$D:$D, D24) + COUNTIF(Event17!$D:$D, D24) + COUNTIF(Event18!$D:$D, D24) + COUNTIF(Event19!$D:$D, D24) + COUNTIF(Event20!$D:$D, D24) + COUNTIF(Event21!$D:$D, D24) + COUNTIF(Event22!$D:$D, D24) + COUNTIF(Event23!$D:$D, D24) + COUNTIF(Event24!$D:$D, D24) + COUNTIF(Event25!$D:$D, D24) + COUNTIF(Event26!$D:$D, D24) + COUNTIF(Event27!$D:$D, D24) + COUNTIF(Event28!$D:$D, D24) + COUNTIF(Event29!$D:$D, D24) + COUNTIF(Event30!$D:$D, D24) + COUNTIF(Event31!$D:$D, D24) + COUNTIF(Event32!$D:$D, D24) + COUNTIF(Event33!$D:$D, D24) + COUNTIF(Event34!$D:$D, D24) + COUNTIF(Event35!$D:$D, D24) + COUNTIF(Event36!$D:$D, D24) + COUNTIF(Event37!$D:$D, D24) + COUNTIF(Event38!$D:$D, D24) + COUNTIF(Event39!$D:$D, D24) + COUNTIF(Event40!$D:$D, D24) + COUNTIF(Event41!$D:$D, D24) + COUNTIF(Event42!$D:$D, D24) + COUNTIF(Event43!$D:$D, D24) + COUNTIF(Event44!$D:$D, D24) + 0</f>
        <v>2</v>
      </c>
      <c r="F24" s="75" t="str">
        <f>IF(D24="", "", IF(IFERROR(VLOOKUP(D24, Dues!D:D, 1, FALSE), "")="", "No", "Yes"))</f>
        <v>No</v>
      </c>
      <c r="G24" s="75" t="str">
        <f ca="1">IF(D24="", "", IF(IFERROR(VLOOKUP(D24, Interview!D:D, 1, FALSE), "")&lt;&gt;"", "Yes", IF(OR(C24="Fr", C24="So", AND(C24="Sr", TODAY()&lt;43646)), "N/A", "No")))</f>
        <v>N/A</v>
      </c>
    </row>
    <row r="25" spans="1:7">
      <c r="A25" t="s">
        <v>82</v>
      </c>
      <c r="B25" t="s">
        <v>83</v>
      </c>
      <c r="C25" t="s">
        <v>23</v>
      </c>
      <c r="D25" t="s">
        <v>84</v>
      </c>
      <c r="E25" s="75">
        <f>COUNTIF(Event1!$D:$D, D25) + COUNTIF(Event2!$D:$D, D25) + COUNTIF(Event3!$D:$D, D25) + COUNTIF(Event4!$D:$D, D25) + COUNTIF(Event5!$D:$D, D25) + COUNTIF(Event6!$D:$D, D25) + COUNTIF(Event7!$D:$D, D25) + COUNTIF(Event8!$D:$D, D25) + COUNTIF(Event9!$D:$D, D25) + COUNTIF(Event10!$D:$D, D25) + COUNTIF(Event11!$D:$D, D25) + COUNTIF(Event12!$D:$D, D25) + COUNTIF(Event13!$D:$D, D25) + COUNTIF(Event14!$D:$D, D25) + COUNTIF(Event15!$D:$D, D25) + COUNTIF(Event16!$D:$D, D25) + COUNTIF(Event17!$D:$D, D25) + COUNTIF(Event18!$D:$D, D25) + COUNTIF(Event19!$D:$D, D25) + COUNTIF(Event20!$D:$D, D25) + COUNTIF(Event21!$D:$D, D25) + COUNTIF(Event22!$D:$D, D25) + COUNTIF(Event23!$D:$D, D25) + COUNTIF(Event24!$D:$D, D25) + COUNTIF(Event25!$D:$D, D25) + COUNTIF(Event26!$D:$D, D25) + COUNTIF(Event27!$D:$D, D25) + COUNTIF(Event28!$D:$D, D25) + COUNTIF(Event29!$D:$D, D25) + COUNTIF(Event30!$D:$D, D25) + COUNTIF(Event31!$D:$D, D25) + COUNTIF(Event32!$D:$D, D25) + COUNTIF(Event33!$D:$D, D25) + COUNTIF(Event34!$D:$D, D25) + COUNTIF(Event35!$D:$D, D25) + COUNTIF(Event36!$D:$D, D25) + COUNTIF(Event37!$D:$D, D25) + COUNTIF(Event38!$D:$D, D25) + COUNTIF(Event39!$D:$D, D25) + COUNTIF(Event40!$D:$D, D25) + COUNTIF(Event41!$D:$D, D25) + COUNTIF(Event42!$D:$D, D25) + COUNTIF(Event43!$D:$D, D25) + COUNTIF(Event44!$D:$D, D25) + 0</f>
        <v>2</v>
      </c>
      <c r="F25" s="75" t="str">
        <f>IF(D25="", "", IF(IFERROR(VLOOKUP(D25, Dues!D:D, 1, FALSE), "")="", "No", "Yes"))</f>
        <v>No</v>
      </c>
      <c r="G25" s="75" t="str">
        <f ca="1">IF(D25="", "", IF(IFERROR(VLOOKUP(D25, Interview!D:D, 1, FALSE), "")&lt;&gt;"", "Yes", IF(OR(C25="Fr", C25="So", AND(C25="Sr", TODAY()&lt;43646)), "N/A", "No")))</f>
        <v>N/A</v>
      </c>
    </row>
    <row r="26" spans="1:7">
      <c r="A26" t="s">
        <v>85</v>
      </c>
      <c r="B26" t="s">
        <v>86</v>
      </c>
      <c r="C26" t="s">
        <v>22</v>
      </c>
      <c r="D26" t="s">
        <v>87</v>
      </c>
      <c r="E26" s="75">
        <f>COUNTIF(Event1!$D:$D, D26) + COUNTIF(Event2!$D:$D, D26) + COUNTIF(Event3!$D:$D, D26) + COUNTIF(Event4!$D:$D, D26) + COUNTIF(Event5!$D:$D, D26) + COUNTIF(Event6!$D:$D, D26) + COUNTIF(Event7!$D:$D, D26) + COUNTIF(Event8!$D:$D, D26) + COUNTIF(Event9!$D:$D, D26) + COUNTIF(Event10!$D:$D, D26) + COUNTIF(Event11!$D:$D, D26) + COUNTIF(Event12!$D:$D, D26) + COUNTIF(Event13!$D:$D, D26) + COUNTIF(Event14!$D:$D, D26) + COUNTIF(Event15!$D:$D, D26) + COUNTIF(Event16!$D:$D, D26) + COUNTIF(Event17!$D:$D, D26) + COUNTIF(Event18!$D:$D, D26) + COUNTIF(Event19!$D:$D, D26) + COUNTIF(Event20!$D:$D, D26) + COUNTIF(Event21!$D:$D, D26) + COUNTIF(Event22!$D:$D, D26) + COUNTIF(Event23!$D:$D, D26) + COUNTIF(Event24!$D:$D, D26) + COUNTIF(Event25!$D:$D, D26) + COUNTIF(Event26!$D:$D, D26) + COUNTIF(Event27!$D:$D, D26) + COUNTIF(Event28!$D:$D, D26) + COUNTIF(Event29!$D:$D, D26) + COUNTIF(Event30!$D:$D, D26) + COUNTIF(Event31!$D:$D, D26) + COUNTIF(Event32!$D:$D, D26) + COUNTIF(Event33!$D:$D, D26) + COUNTIF(Event34!$D:$D, D26) + COUNTIF(Event35!$D:$D, D26) + COUNTIF(Event36!$D:$D, D26) + COUNTIF(Event37!$D:$D, D26) + COUNTIF(Event38!$D:$D, D26) + COUNTIF(Event39!$D:$D, D26) + COUNTIF(Event40!$D:$D, D26) + COUNTIF(Event41!$D:$D, D26) + COUNTIF(Event42!$D:$D, D26) + COUNTIF(Event43!$D:$D, D26) + COUNTIF(Event44!$D:$D, D26) + 0</f>
        <v>6</v>
      </c>
      <c r="F26" s="75" t="str">
        <f>IF(D26="", "", IF(IFERROR(VLOOKUP(D26, Dues!D:D, 1, FALSE), "")="", "No", "Yes"))</f>
        <v>Yes</v>
      </c>
      <c r="G26" s="75" t="str">
        <f ca="1">IF(D26="", "", IF(IFERROR(VLOOKUP(D26, Interview!D:D, 1, FALSE), "")&lt;&gt;"", "Yes", IF(OR(C26="Fr", C26="So", AND(C26="Sr", TODAY()&lt;43646)), "N/A", "No")))</f>
        <v>Yes</v>
      </c>
    </row>
    <row r="27" spans="1:7">
      <c r="A27" t="s">
        <v>88</v>
      </c>
      <c r="B27" t="s">
        <v>89</v>
      </c>
      <c r="C27" t="s">
        <v>24</v>
      </c>
      <c r="D27" t="s">
        <v>90</v>
      </c>
      <c r="E27" s="75">
        <f>COUNTIF(Event1!$D:$D, D27) + COUNTIF(Event2!$D:$D, D27) + COUNTIF(Event3!$D:$D, D27) + COUNTIF(Event4!$D:$D, D27) + COUNTIF(Event5!$D:$D, D27) + COUNTIF(Event6!$D:$D, D27) + COUNTIF(Event7!$D:$D, D27) + COUNTIF(Event8!$D:$D, D27) + COUNTIF(Event9!$D:$D, D27) + COUNTIF(Event10!$D:$D, D27) + COUNTIF(Event11!$D:$D, D27) + COUNTIF(Event12!$D:$D, D27) + COUNTIF(Event13!$D:$D, D27) + COUNTIF(Event14!$D:$D, D27) + COUNTIF(Event15!$D:$D, D27) + COUNTIF(Event16!$D:$D, D27) + COUNTIF(Event17!$D:$D, D27) + COUNTIF(Event18!$D:$D, D27) + COUNTIF(Event19!$D:$D, D27) + COUNTIF(Event20!$D:$D, D27) + COUNTIF(Event21!$D:$D, D27) + COUNTIF(Event22!$D:$D, D27) + COUNTIF(Event23!$D:$D, D27) + COUNTIF(Event24!$D:$D, D27) + COUNTIF(Event25!$D:$D, D27) + COUNTIF(Event26!$D:$D, D27) + COUNTIF(Event27!$D:$D, D27) + COUNTIF(Event28!$D:$D, D27) + COUNTIF(Event29!$D:$D, D27) + COUNTIF(Event30!$D:$D, D27) + COUNTIF(Event31!$D:$D, D27) + COUNTIF(Event32!$D:$D, D27) + COUNTIF(Event33!$D:$D, D27) + COUNTIF(Event34!$D:$D, D27) + COUNTIF(Event35!$D:$D, D27) + COUNTIF(Event36!$D:$D, D27) + COUNTIF(Event37!$D:$D, D27) + COUNTIF(Event38!$D:$D, D27) + COUNTIF(Event39!$D:$D, D27) + COUNTIF(Event40!$D:$D, D27) + COUNTIF(Event41!$D:$D, D27) + COUNTIF(Event42!$D:$D, D27) + COUNTIF(Event43!$D:$D, D27) + COUNTIF(Event44!$D:$D, D27) + 0</f>
        <v>7</v>
      </c>
      <c r="F27" s="75" t="str">
        <f>IF(D27="", "", IF(IFERROR(VLOOKUP(D27, Dues!D:D, 1, FALSE), "")="", "No", "Yes"))</f>
        <v>Yes</v>
      </c>
      <c r="G27" s="75" t="str">
        <f ca="1">IF(D27="", "", IF(IFERROR(VLOOKUP(D27, Interview!D:D, 1, FALSE), "")&lt;&gt;"", "Yes", IF(OR(C27="Fr", C27="So", AND(C27="Sr", TODAY()&lt;43646)), "N/A", "No")))</f>
        <v>No</v>
      </c>
    </row>
    <row r="28" spans="1:7">
      <c r="A28" t="s">
        <v>91</v>
      </c>
      <c r="B28" t="s">
        <v>92</v>
      </c>
      <c r="C28" t="s">
        <v>23</v>
      </c>
      <c r="D28" t="s">
        <v>93</v>
      </c>
      <c r="E28" s="75">
        <f>COUNTIF(Event1!$D:$D, D28) + COUNTIF(Event2!$D:$D, D28) + COUNTIF(Event3!$D:$D, D28) + COUNTIF(Event4!$D:$D, D28) + COUNTIF(Event5!$D:$D, D28) + COUNTIF(Event6!$D:$D, D28) + COUNTIF(Event7!$D:$D, D28) + COUNTIF(Event8!$D:$D, D28) + COUNTIF(Event9!$D:$D, D28) + COUNTIF(Event10!$D:$D, D28) + COUNTIF(Event11!$D:$D, D28) + COUNTIF(Event12!$D:$D, D28) + COUNTIF(Event13!$D:$D, D28) + COUNTIF(Event14!$D:$D, D28) + COUNTIF(Event15!$D:$D, D28) + COUNTIF(Event16!$D:$D, D28) + COUNTIF(Event17!$D:$D, D28) + COUNTIF(Event18!$D:$D, D28) + COUNTIF(Event19!$D:$D, D28) + COUNTIF(Event20!$D:$D, D28) + COUNTIF(Event21!$D:$D, D28) + COUNTIF(Event22!$D:$D, D28) + COUNTIF(Event23!$D:$D, D28) + COUNTIF(Event24!$D:$D, D28) + COUNTIF(Event25!$D:$D, D28) + COUNTIF(Event26!$D:$D, D28) + COUNTIF(Event27!$D:$D, D28) + COUNTIF(Event28!$D:$D, D28) + COUNTIF(Event29!$D:$D, D28) + COUNTIF(Event30!$D:$D, D28) + COUNTIF(Event31!$D:$D, D28) + COUNTIF(Event32!$D:$D, D28) + COUNTIF(Event33!$D:$D, D28) + COUNTIF(Event34!$D:$D, D28) + COUNTIF(Event35!$D:$D, D28) + COUNTIF(Event36!$D:$D, D28) + COUNTIF(Event37!$D:$D, D28) + COUNTIF(Event38!$D:$D, D28) + COUNTIF(Event39!$D:$D, D28) + COUNTIF(Event40!$D:$D, D28) + COUNTIF(Event41!$D:$D, D28) + COUNTIF(Event42!$D:$D, D28) + COUNTIF(Event43!$D:$D, D28) + COUNTIF(Event44!$D:$D, D28) + 0</f>
        <v>3</v>
      </c>
      <c r="F28" s="75" t="str">
        <f>IF(D28="", "", IF(IFERROR(VLOOKUP(D28, Dues!D:D, 1, FALSE), "")="", "No", "Yes"))</f>
        <v>Yes</v>
      </c>
      <c r="G28" s="75" t="str">
        <f ca="1">IF(D28="", "", IF(IFERROR(VLOOKUP(D28, Interview!D:D, 1, FALSE), "")&lt;&gt;"", "Yes", IF(OR(C28="Fr", C28="So", AND(C28="Sr", TODAY()&lt;43646)), "N/A", "No")))</f>
        <v>N/A</v>
      </c>
    </row>
    <row r="29" spans="1:7">
      <c r="A29" t="s">
        <v>11</v>
      </c>
      <c r="B29" t="s">
        <v>94</v>
      </c>
      <c r="C29" t="s">
        <v>23</v>
      </c>
      <c r="D29" t="s">
        <v>95</v>
      </c>
      <c r="E29" s="75">
        <f>COUNTIF(Event1!$D:$D, D29) + COUNTIF(Event2!$D:$D, D29) + COUNTIF(Event3!$D:$D, D29) + COUNTIF(Event4!$D:$D, D29) + COUNTIF(Event5!$D:$D, D29) + COUNTIF(Event6!$D:$D, D29) + COUNTIF(Event7!$D:$D, D29) + COUNTIF(Event8!$D:$D, D29) + COUNTIF(Event9!$D:$D, D29) + COUNTIF(Event10!$D:$D, D29) + COUNTIF(Event11!$D:$D, D29) + COUNTIF(Event12!$D:$D, D29) + COUNTIF(Event13!$D:$D, D29) + COUNTIF(Event14!$D:$D, D29) + COUNTIF(Event15!$D:$D, D29) + COUNTIF(Event16!$D:$D, D29) + COUNTIF(Event17!$D:$D, D29) + COUNTIF(Event18!$D:$D, D29) + COUNTIF(Event19!$D:$D, D29) + COUNTIF(Event20!$D:$D, D29) + COUNTIF(Event21!$D:$D, D29) + COUNTIF(Event22!$D:$D, D29) + COUNTIF(Event23!$D:$D, D29) + COUNTIF(Event24!$D:$D, D29) + COUNTIF(Event25!$D:$D, D29) + COUNTIF(Event26!$D:$D, D29) + COUNTIF(Event27!$D:$D, D29) + COUNTIF(Event28!$D:$D, D29) + COUNTIF(Event29!$D:$D, D29) + COUNTIF(Event30!$D:$D, D29) + COUNTIF(Event31!$D:$D, D29) + COUNTIF(Event32!$D:$D, D29) + COUNTIF(Event33!$D:$D, D29) + COUNTIF(Event34!$D:$D, D29) + COUNTIF(Event35!$D:$D, D29) + COUNTIF(Event36!$D:$D, D29) + COUNTIF(Event37!$D:$D, D29) + COUNTIF(Event38!$D:$D, D29) + COUNTIF(Event39!$D:$D, D29) + COUNTIF(Event40!$D:$D, D29) + COUNTIF(Event41!$D:$D, D29) + COUNTIF(Event42!$D:$D, D29) + COUNTIF(Event43!$D:$D, D29) + COUNTIF(Event44!$D:$D, D29) + 0</f>
        <v>2</v>
      </c>
      <c r="F29" s="75" t="str">
        <f>IF(D29="", "", IF(IFERROR(VLOOKUP(D29, Dues!D:D, 1, FALSE), "")="", "No", "Yes"))</f>
        <v>Yes</v>
      </c>
      <c r="G29" s="75" t="str">
        <f ca="1">IF(D29="", "", IF(IFERROR(VLOOKUP(D29, Interview!D:D, 1, FALSE), "")&lt;&gt;"", "Yes", IF(OR(C29="Fr", C29="So", AND(C29="Sr", TODAY()&lt;43646)), "N/A", "No")))</f>
        <v>N/A</v>
      </c>
    </row>
    <row r="30" spans="1:7">
      <c r="A30" t="s">
        <v>96</v>
      </c>
      <c r="B30" t="s">
        <v>97</v>
      </c>
      <c r="C30" t="s">
        <v>22</v>
      </c>
      <c r="D30" t="s">
        <v>98</v>
      </c>
      <c r="E30" s="75">
        <f>COUNTIF(Event1!$D:$D, D30) + COUNTIF(Event2!$D:$D, D30) + COUNTIF(Event3!$D:$D, D30) + COUNTIF(Event4!$D:$D, D30) + COUNTIF(Event5!$D:$D, D30) + COUNTIF(Event6!$D:$D, D30) + COUNTIF(Event7!$D:$D, D30) + COUNTIF(Event8!$D:$D, D30) + COUNTIF(Event9!$D:$D, D30) + COUNTIF(Event10!$D:$D, D30) + COUNTIF(Event11!$D:$D, D30) + COUNTIF(Event12!$D:$D, D30) + COUNTIF(Event13!$D:$D, D30) + COUNTIF(Event14!$D:$D, D30) + COUNTIF(Event15!$D:$D, D30) + COUNTIF(Event16!$D:$D, D30) + COUNTIF(Event17!$D:$D, D30) + COUNTIF(Event18!$D:$D, D30) + COUNTIF(Event19!$D:$D, D30) + COUNTIF(Event20!$D:$D, D30) + COUNTIF(Event21!$D:$D, D30) + COUNTIF(Event22!$D:$D, D30) + COUNTIF(Event23!$D:$D, D30) + COUNTIF(Event24!$D:$D, D30) + COUNTIF(Event25!$D:$D, D30) + COUNTIF(Event26!$D:$D, D30) + COUNTIF(Event27!$D:$D, D30) + COUNTIF(Event28!$D:$D, D30) + COUNTIF(Event29!$D:$D, D30) + COUNTIF(Event30!$D:$D, D30) + COUNTIF(Event31!$D:$D, D30) + COUNTIF(Event32!$D:$D, D30) + COUNTIF(Event33!$D:$D, D30) + COUNTIF(Event34!$D:$D, D30) + COUNTIF(Event35!$D:$D, D30) + COUNTIF(Event36!$D:$D, D30) + COUNTIF(Event37!$D:$D, D30) + COUNTIF(Event38!$D:$D, D30) + COUNTIF(Event39!$D:$D, D30) + COUNTIF(Event40!$D:$D, D30) + COUNTIF(Event41!$D:$D, D30) + COUNTIF(Event42!$D:$D, D30) + COUNTIF(Event43!$D:$D, D30) + COUNTIF(Event44!$D:$D, D30) + 0</f>
        <v>13</v>
      </c>
      <c r="F30" s="75" t="str">
        <f>IF(D30="", "", IF(IFERROR(VLOOKUP(D30, Dues!D:D, 1, FALSE), "")="", "No", "Yes"))</f>
        <v>Yes</v>
      </c>
      <c r="G30" s="75" t="str">
        <f ca="1">IF(D30="", "", IF(IFERROR(VLOOKUP(D30, Interview!D:D, 1, FALSE), "")&lt;&gt;"", "Yes", IF(OR(C30="Fr", C30="So", AND(C30="Sr", TODAY()&lt;43646)), "N/A", "No")))</f>
        <v>Yes</v>
      </c>
    </row>
    <row r="31" spans="1:7">
      <c r="A31" t="s">
        <v>99</v>
      </c>
      <c r="B31" t="s">
        <v>100</v>
      </c>
      <c r="C31" t="s">
        <v>21</v>
      </c>
      <c r="D31" t="s">
        <v>101</v>
      </c>
      <c r="E31" s="75">
        <f>COUNTIF(Event1!$D:$D, D31) + COUNTIF(Event2!$D:$D, D31) + COUNTIF(Event3!$D:$D, D31) + COUNTIF(Event4!$D:$D, D31) + COUNTIF(Event5!$D:$D, D31) + COUNTIF(Event6!$D:$D, D31) + COUNTIF(Event7!$D:$D, D31) + COUNTIF(Event8!$D:$D, D31) + COUNTIF(Event9!$D:$D, D31) + COUNTIF(Event10!$D:$D, D31) + COUNTIF(Event11!$D:$D, D31) + COUNTIF(Event12!$D:$D, D31) + COUNTIF(Event13!$D:$D, D31) + COUNTIF(Event14!$D:$D, D31) + COUNTIF(Event15!$D:$D, D31) + COUNTIF(Event16!$D:$D, D31) + COUNTIF(Event17!$D:$D, D31) + COUNTIF(Event18!$D:$D, D31) + COUNTIF(Event19!$D:$D, D31) + COUNTIF(Event20!$D:$D, D31) + COUNTIF(Event21!$D:$D, D31) + COUNTIF(Event22!$D:$D, D31) + COUNTIF(Event23!$D:$D, D31) + COUNTIF(Event24!$D:$D, D31) + COUNTIF(Event25!$D:$D, D31) + COUNTIF(Event26!$D:$D, D31) + COUNTIF(Event27!$D:$D, D31) + COUNTIF(Event28!$D:$D, D31) + COUNTIF(Event29!$D:$D, D31) + COUNTIF(Event30!$D:$D, D31) + COUNTIF(Event31!$D:$D, D31) + COUNTIF(Event32!$D:$D, D31) + COUNTIF(Event33!$D:$D, D31) + COUNTIF(Event34!$D:$D, D31) + COUNTIF(Event35!$D:$D, D31) + COUNTIF(Event36!$D:$D, D31) + COUNTIF(Event37!$D:$D, D31) + COUNTIF(Event38!$D:$D, D31) + COUNTIF(Event39!$D:$D, D31) + COUNTIF(Event40!$D:$D, D31) + COUNTIF(Event41!$D:$D, D31) + COUNTIF(Event42!$D:$D, D31) + COUNTIF(Event43!$D:$D, D31) + COUNTIF(Event44!$D:$D, D31) + 0</f>
        <v>4</v>
      </c>
      <c r="F31" s="75" t="str">
        <f>IF(D31="", "", IF(IFERROR(VLOOKUP(D31, Dues!D:D, 1, FALSE), "")="", "No", "Yes"))</f>
        <v>No</v>
      </c>
      <c r="G31" s="75" t="str">
        <f ca="1">IF(D31="", "", IF(IFERROR(VLOOKUP(D31, Interview!D:D, 1, FALSE), "")&lt;&gt;"", "Yes", IF(OR(C31="Fr", C31="So", AND(C31="Sr", TODAY()&lt;43646)), "N/A", "No")))</f>
        <v>N/A</v>
      </c>
    </row>
    <row r="32" spans="1:7">
      <c r="A32" t="s">
        <v>102</v>
      </c>
      <c r="B32" t="s">
        <v>103</v>
      </c>
      <c r="C32" t="s">
        <v>23</v>
      </c>
      <c r="D32" t="s">
        <v>104</v>
      </c>
      <c r="E32" s="75">
        <f>COUNTIF(Event1!$D:$D, D32) + COUNTIF(Event2!$D:$D, D32) + COUNTIF(Event3!$D:$D, D32) + COUNTIF(Event4!$D:$D, D32) + COUNTIF(Event5!$D:$D, D32) + COUNTIF(Event6!$D:$D, D32) + COUNTIF(Event7!$D:$D, D32) + COUNTIF(Event8!$D:$D, D32) + COUNTIF(Event9!$D:$D, D32) + COUNTIF(Event10!$D:$D, D32) + COUNTIF(Event11!$D:$D, D32) + COUNTIF(Event12!$D:$D, D32) + COUNTIF(Event13!$D:$D, D32) + COUNTIF(Event14!$D:$D, D32) + COUNTIF(Event15!$D:$D, D32) + COUNTIF(Event16!$D:$D, D32) + COUNTIF(Event17!$D:$D, D32) + COUNTIF(Event18!$D:$D, D32) + COUNTIF(Event19!$D:$D, D32) + COUNTIF(Event20!$D:$D, D32) + COUNTIF(Event21!$D:$D, D32) + COUNTIF(Event22!$D:$D, D32) + COUNTIF(Event23!$D:$D, D32) + COUNTIF(Event24!$D:$D, D32) + COUNTIF(Event25!$D:$D, D32) + COUNTIF(Event26!$D:$D, D32) + COUNTIF(Event27!$D:$D, D32) + COUNTIF(Event28!$D:$D, D32) + COUNTIF(Event29!$D:$D, D32) + COUNTIF(Event30!$D:$D, D32) + COUNTIF(Event31!$D:$D, D32) + COUNTIF(Event32!$D:$D, D32) + COUNTIF(Event33!$D:$D, D32) + COUNTIF(Event34!$D:$D, D32) + COUNTIF(Event35!$D:$D, D32) + COUNTIF(Event36!$D:$D, D32) + COUNTIF(Event37!$D:$D, D32) + COUNTIF(Event38!$D:$D, D32) + COUNTIF(Event39!$D:$D, D32) + COUNTIF(Event40!$D:$D, D32) + COUNTIF(Event41!$D:$D, D32) + COUNTIF(Event42!$D:$D, D32) + COUNTIF(Event43!$D:$D, D32) + COUNTIF(Event44!$D:$D, D32) + 0</f>
        <v>7</v>
      </c>
      <c r="F32" s="75" t="str">
        <f>IF(D32="", "", IF(IFERROR(VLOOKUP(D32, Dues!D:D, 1, FALSE), "")="", "No", "Yes"))</f>
        <v>Yes</v>
      </c>
      <c r="G32" s="75" t="str">
        <f ca="1">IF(D32="", "", IF(IFERROR(VLOOKUP(D32, Interview!D:D, 1, FALSE), "")&lt;&gt;"", "Yes", IF(OR(C32="Fr", C32="So", AND(C32="Sr", TODAY()&lt;43646)), "N/A", "No")))</f>
        <v>N/A</v>
      </c>
    </row>
    <row r="33" spans="1:7">
      <c r="A33" t="s">
        <v>105</v>
      </c>
      <c r="B33" t="s">
        <v>106</v>
      </c>
      <c r="C33" t="s">
        <v>23</v>
      </c>
      <c r="D33" t="s">
        <v>107</v>
      </c>
      <c r="E33" s="75">
        <f>COUNTIF(Event1!$D:$D, D33) + COUNTIF(Event2!$D:$D, D33) + COUNTIF(Event3!$D:$D, D33) + COUNTIF(Event4!$D:$D, D33) + COUNTIF(Event5!$D:$D, D33) + COUNTIF(Event6!$D:$D, D33) + COUNTIF(Event7!$D:$D, D33) + COUNTIF(Event8!$D:$D, D33) + COUNTIF(Event9!$D:$D, D33) + COUNTIF(Event10!$D:$D, D33) + COUNTIF(Event11!$D:$D, D33) + COUNTIF(Event12!$D:$D, D33) + COUNTIF(Event13!$D:$D, D33) + COUNTIF(Event14!$D:$D, D33) + COUNTIF(Event15!$D:$D, D33) + COUNTIF(Event16!$D:$D, D33) + COUNTIF(Event17!$D:$D, D33) + COUNTIF(Event18!$D:$D, D33) + COUNTIF(Event19!$D:$D, D33) + COUNTIF(Event20!$D:$D, D33) + COUNTIF(Event21!$D:$D, D33) + COUNTIF(Event22!$D:$D, D33) + COUNTIF(Event23!$D:$D, D33) + COUNTIF(Event24!$D:$D, D33) + COUNTIF(Event25!$D:$D, D33) + COUNTIF(Event26!$D:$D, D33) + COUNTIF(Event27!$D:$D, D33) + COUNTIF(Event28!$D:$D, D33) + COUNTIF(Event29!$D:$D, D33) + COUNTIF(Event30!$D:$D, D33) + COUNTIF(Event31!$D:$D, D33) + COUNTIF(Event32!$D:$D, D33) + COUNTIF(Event33!$D:$D, D33) + COUNTIF(Event34!$D:$D, D33) + COUNTIF(Event35!$D:$D, D33) + COUNTIF(Event36!$D:$D, D33) + COUNTIF(Event37!$D:$D, D33) + COUNTIF(Event38!$D:$D, D33) + COUNTIF(Event39!$D:$D, D33) + COUNTIF(Event40!$D:$D, D33) + COUNTIF(Event41!$D:$D, D33) + COUNTIF(Event42!$D:$D, D33) + COUNTIF(Event43!$D:$D, D33) + COUNTIF(Event44!$D:$D, D33) + 0</f>
        <v>3</v>
      </c>
      <c r="F33" s="75" t="str">
        <f>IF(D33="", "", IF(IFERROR(VLOOKUP(D33, Dues!D:D, 1, FALSE), "")="", "No", "Yes"))</f>
        <v>Yes</v>
      </c>
      <c r="G33" s="75" t="str">
        <f ca="1">IF(D33="", "", IF(IFERROR(VLOOKUP(D33, Interview!D:D, 1, FALSE), "")&lt;&gt;"", "Yes", IF(OR(C33="Fr", C33="So", AND(C33="Sr", TODAY()&lt;43646)), "N/A", "No")))</f>
        <v>N/A</v>
      </c>
    </row>
    <row r="34" spans="1:7">
      <c r="A34" t="s">
        <v>108</v>
      </c>
      <c r="B34" t="s">
        <v>109</v>
      </c>
      <c r="C34" t="s">
        <v>21</v>
      </c>
      <c r="D34" t="s">
        <v>110</v>
      </c>
      <c r="E34" s="75">
        <f>COUNTIF(Event1!$D:$D, D34) + COUNTIF(Event2!$D:$D, D34) + COUNTIF(Event3!$D:$D, D34) + COUNTIF(Event4!$D:$D, D34) + COUNTIF(Event5!$D:$D, D34) + COUNTIF(Event6!$D:$D, D34) + COUNTIF(Event7!$D:$D, D34) + COUNTIF(Event8!$D:$D, D34) + COUNTIF(Event9!$D:$D, D34) + COUNTIF(Event10!$D:$D, D34) + COUNTIF(Event11!$D:$D, D34) + COUNTIF(Event12!$D:$D, D34) + COUNTIF(Event13!$D:$D, D34) + COUNTIF(Event14!$D:$D, D34) + COUNTIF(Event15!$D:$D, D34) + COUNTIF(Event16!$D:$D, D34) + COUNTIF(Event17!$D:$D, D34) + COUNTIF(Event18!$D:$D, D34) + COUNTIF(Event19!$D:$D, D34) + COUNTIF(Event20!$D:$D, D34) + COUNTIF(Event21!$D:$D, D34) + COUNTIF(Event22!$D:$D, D34) + COUNTIF(Event23!$D:$D, D34) + COUNTIF(Event24!$D:$D, D34) + COUNTIF(Event25!$D:$D, D34) + COUNTIF(Event26!$D:$D, D34) + COUNTIF(Event27!$D:$D, D34) + COUNTIF(Event28!$D:$D, D34) + COUNTIF(Event29!$D:$D, D34) + COUNTIF(Event30!$D:$D, D34) + COUNTIF(Event31!$D:$D, D34) + COUNTIF(Event32!$D:$D, D34) + COUNTIF(Event33!$D:$D, D34) + COUNTIF(Event34!$D:$D, D34) + COUNTIF(Event35!$D:$D, D34) + COUNTIF(Event36!$D:$D, D34) + COUNTIF(Event37!$D:$D, D34) + COUNTIF(Event38!$D:$D, D34) + COUNTIF(Event39!$D:$D, D34) + COUNTIF(Event40!$D:$D, D34) + COUNTIF(Event41!$D:$D, D34) + COUNTIF(Event42!$D:$D, D34) + COUNTIF(Event43!$D:$D, D34) + COUNTIF(Event44!$D:$D, D34) + 0</f>
        <v>1</v>
      </c>
      <c r="F34" s="75" t="str">
        <f>IF(D34="", "", IF(IFERROR(VLOOKUP(D34, Dues!D:D, 1, FALSE), "")="", "No", "Yes"))</f>
        <v>No</v>
      </c>
      <c r="G34" s="75" t="str">
        <f ca="1">IF(D34="", "", IF(IFERROR(VLOOKUP(D34, Interview!D:D, 1, FALSE), "")&lt;&gt;"", "Yes", IF(OR(C34="Fr", C34="So", AND(C34="Sr", TODAY()&lt;43646)), "N/A", "No")))</f>
        <v>N/A</v>
      </c>
    </row>
    <row r="35" spans="1:7">
      <c r="A35" t="s">
        <v>111</v>
      </c>
      <c r="B35" t="s">
        <v>112</v>
      </c>
      <c r="C35" t="s">
        <v>21</v>
      </c>
      <c r="D35" t="s">
        <v>113</v>
      </c>
      <c r="E35" s="75">
        <f>COUNTIF(Event1!$D:$D, D35) + COUNTIF(Event2!$D:$D, D35) + COUNTIF(Event3!$D:$D, D35) + COUNTIF(Event4!$D:$D, D35) + COUNTIF(Event5!$D:$D, D35) + COUNTIF(Event6!$D:$D, D35) + COUNTIF(Event7!$D:$D, D35) + COUNTIF(Event8!$D:$D, D35) + COUNTIF(Event9!$D:$D, D35) + COUNTIF(Event10!$D:$D, D35) + COUNTIF(Event11!$D:$D, D35) + COUNTIF(Event12!$D:$D, D35) + COUNTIF(Event13!$D:$D, D35) + COUNTIF(Event14!$D:$D, D35) + COUNTIF(Event15!$D:$D, D35) + COUNTIF(Event16!$D:$D, D35) + COUNTIF(Event17!$D:$D, D35) + COUNTIF(Event18!$D:$D, D35) + COUNTIF(Event19!$D:$D, D35) + COUNTIF(Event20!$D:$D, D35) + COUNTIF(Event21!$D:$D, D35) + COUNTIF(Event22!$D:$D, D35) + COUNTIF(Event23!$D:$D, D35) + COUNTIF(Event24!$D:$D, D35) + COUNTIF(Event25!$D:$D, D35) + COUNTIF(Event26!$D:$D, D35) + COUNTIF(Event27!$D:$D, D35) + COUNTIF(Event28!$D:$D, D35) + COUNTIF(Event29!$D:$D, D35) + COUNTIF(Event30!$D:$D, D35) + COUNTIF(Event31!$D:$D, D35) + COUNTIF(Event32!$D:$D, D35) + COUNTIF(Event33!$D:$D, D35) + COUNTIF(Event34!$D:$D, D35) + COUNTIF(Event35!$D:$D, D35) + COUNTIF(Event36!$D:$D, D35) + COUNTIF(Event37!$D:$D, D35) + COUNTIF(Event38!$D:$D, D35) + COUNTIF(Event39!$D:$D, D35) + COUNTIF(Event40!$D:$D, D35) + COUNTIF(Event41!$D:$D, D35) + COUNTIF(Event42!$D:$D, D35) + COUNTIF(Event43!$D:$D, D35) + COUNTIF(Event44!$D:$D, D35) + 0</f>
        <v>5</v>
      </c>
      <c r="F35" s="75" t="str">
        <f>IF(D35="", "", IF(IFERROR(VLOOKUP(D35, Dues!D:D, 1, FALSE), "")="", "No", "Yes"))</f>
        <v>Yes</v>
      </c>
      <c r="G35" s="75" t="str">
        <f ca="1">IF(D35="", "", IF(IFERROR(VLOOKUP(D35, Interview!D:D, 1, FALSE), "")&lt;&gt;"", "Yes", IF(OR(C35="Fr", C35="So", AND(C35="Sr", TODAY()&lt;43646)), "N/A", "No")))</f>
        <v>N/A</v>
      </c>
    </row>
    <row r="36" spans="1:7">
      <c r="A36" t="s">
        <v>114</v>
      </c>
      <c r="B36" t="s">
        <v>115</v>
      </c>
      <c r="C36" t="s">
        <v>24</v>
      </c>
      <c r="D36" t="s">
        <v>116</v>
      </c>
      <c r="E36" s="75">
        <f>COUNTIF(Event1!$D:$D, D36) + COUNTIF(Event2!$D:$D, D36) + COUNTIF(Event3!$D:$D, D36) + COUNTIF(Event4!$D:$D, D36) + COUNTIF(Event5!$D:$D, D36) + COUNTIF(Event6!$D:$D, D36) + COUNTIF(Event7!$D:$D, D36) + COUNTIF(Event8!$D:$D, D36) + COUNTIF(Event9!$D:$D, D36) + COUNTIF(Event10!$D:$D, D36) + COUNTIF(Event11!$D:$D, D36) + COUNTIF(Event12!$D:$D, D36) + COUNTIF(Event13!$D:$D, D36) + COUNTIF(Event14!$D:$D, D36) + COUNTIF(Event15!$D:$D, D36) + COUNTIF(Event16!$D:$D, D36) + COUNTIF(Event17!$D:$D, D36) + COUNTIF(Event18!$D:$D, D36) + COUNTIF(Event19!$D:$D, D36) + COUNTIF(Event20!$D:$D, D36) + COUNTIF(Event21!$D:$D, D36) + COUNTIF(Event22!$D:$D, D36) + COUNTIF(Event23!$D:$D, D36) + COUNTIF(Event24!$D:$D, D36) + COUNTIF(Event25!$D:$D, D36) + COUNTIF(Event26!$D:$D, D36) + COUNTIF(Event27!$D:$D, D36) + COUNTIF(Event28!$D:$D, D36) + COUNTIF(Event29!$D:$D, D36) + COUNTIF(Event30!$D:$D, D36) + COUNTIF(Event31!$D:$D, D36) + COUNTIF(Event32!$D:$D, D36) + COUNTIF(Event33!$D:$D, D36) + COUNTIF(Event34!$D:$D, D36) + COUNTIF(Event35!$D:$D, D36) + COUNTIF(Event36!$D:$D, D36) + COUNTIF(Event37!$D:$D, D36) + COUNTIF(Event38!$D:$D, D36) + COUNTIF(Event39!$D:$D, D36) + COUNTIF(Event40!$D:$D, D36) + COUNTIF(Event41!$D:$D, D36) + COUNTIF(Event42!$D:$D, D36) + COUNTIF(Event43!$D:$D, D36) + COUNTIF(Event44!$D:$D, D36) + 0</f>
        <v>6</v>
      </c>
      <c r="F36" s="75" t="str">
        <f>IF(D36="", "", IF(IFERROR(VLOOKUP(D36, Dues!D:D, 1, FALSE), "")="", "No", "Yes"))</f>
        <v>Yes</v>
      </c>
      <c r="G36" s="75" t="str">
        <f ca="1">IF(D36="", "", IF(IFERROR(VLOOKUP(D36, Interview!D:D, 1, FALSE), "")&lt;&gt;"", "Yes", IF(OR(C36="Fr", C36="So", AND(C36="Sr", TODAY()&lt;43646)), "N/A", "No")))</f>
        <v>No</v>
      </c>
    </row>
    <row r="37" spans="1:7">
      <c r="A37" t="s">
        <v>117</v>
      </c>
      <c r="B37" t="s">
        <v>118</v>
      </c>
      <c r="C37" t="s">
        <v>23</v>
      </c>
      <c r="D37" t="s">
        <v>119</v>
      </c>
      <c r="E37" s="75">
        <f>COUNTIF(Event1!$D:$D, D37) + COUNTIF(Event2!$D:$D, D37) + COUNTIF(Event3!$D:$D, D37) + COUNTIF(Event4!$D:$D, D37) + COUNTIF(Event5!$D:$D, D37) + COUNTIF(Event6!$D:$D, D37) + COUNTIF(Event7!$D:$D, D37) + COUNTIF(Event8!$D:$D, D37) + COUNTIF(Event9!$D:$D, D37) + COUNTIF(Event10!$D:$D, D37) + COUNTIF(Event11!$D:$D, D37) + COUNTIF(Event12!$D:$D, D37) + COUNTIF(Event13!$D:$D, D37) + COUNTIF(Event14!$D:$D, D37) + COUNTIF(Event15!$D:$D, D37) + COUNTIF(Event16!$D:$D, D37) + COUNTIF(Event17!$D:$D, D37) + COUNTIF(Event18!$D:$D, D37) + COUNTIF(Event19!$D:$D, D37) + COUNTIF(Event20!$D:$D, D37) + COUNTIF(Event21!$D:$D, D37) + COUNTIF(Event22!$D:$D, D37) + COUNTIF(Event23!$D:$D, D37) + COUNTIF(Event24!$D:$D, D37) + COUNTIF(Event25!$D:$D, D37) + COUNTIF(Event26!$D:$D, D37) + COUNTIF(Event27!$D:$D, D37) + COUNTIF(Event28!$D:$D, D37) + COUNTIF(Event29!$D:$D, D37) + COUNTIF(Event30!$D:$D, D37) + COUNTIF(Event31!$D:$D, D37) + COUNTIF(Event32!$D:$D, D37) + COUNTIF(Event33!$D:$D, D37) + COUNTIF(Event34!$D:$D, D37) + COUNTIF(Event35!$D:$D, D37) + COUNTIF(Event36!$D:$D, D37) + COUNTIF(Event37!$D:$D, D37) + COUNTIF(Event38!$D:$D, D37) + COUNTIF(Event39!$D:$D, D37) + COUNTIF(Event40!$D:$D, D37) + COUNTIF(Event41!$D:$D, D37) + COUNTIF(Event42!$D:$D, D37) + COUNTIF(Event43!$D:$D, D37) + COUNTIF(Event44!$D:$D, D37) + 0</f>
        <v>7</v>
      </c>
      <c r="F37" s="75" t="str">
        <f>IF(D37="", "", IF(IFERROR(VLOOKUP(D37, Dues!D:D, 1, FALSE), "")="", "No", "Yes"))</f>
        <v>Yes</v>
      </c>
      <c r="G37" s="75" t="str">
        <f ca="1">IF(D37="", "", IF(IFERROR(VLOOKUP(D37, Interview!D:D, 1, FALSE), "")&lt;&gt;"", "Yes", IF(OR(C37="Fr", C37="So", AND(C37="Sr", TODAY()&lt;43646)), "N/A", "No")))</f>
        <v>N/A</v>
      </c>
    </row>
    <row r="38" spans="1:7">
      <c r="A38" t="s">
        <v>120</v>
      </c>
      <c r="B38" t="s">
        <v>121</v>
      </c>
      <c r="C38" t="s">
        <v>24</v>
      </c>
      <c r="D38" t="s">
        <v>122</v>
      </c>
      <c r="E38" s="75">
        <f>COUNTIF(Event1!$D:$D, D38) + COUNTIF(Event2!$D:$D, D38) + COUNTIF(Event3!$D:$D, D38) + COUNTIF(Event4!$D:$D, D38) + COUNTIF(Event5!$D:$D, D38) + COUNTIF(Event6!$D:$D, D38) + COUNTIF(Event7!$D:$D, D38) + COUNTIF(Event8!$D:$D, D38) + COUNTIF(Event9!$D:$D, D38) + COUNTIF(Event10!$D:$D, D38) + COUNTIF(Event11!$D:$D, D38) + COUNTIF(Event12!$D:$D, D38) + COUNTIF(Event13!$D:$D, D38) + COUNTIF(Event14!$D:$D, D38) + COUNTIF(Event15!$D:$D, D38) + COUNTIF(Event16!$D:$D, D38) + COUNTIF(Event17!$D:$D, D38) + COUNTIF(Event18!$D:$D, D38) + COUNTIF(Event19!$D:$D, D38) + COUNTIF(Event20!$D:$D, D38) + COUNTIF(Event21!$D:$D, D38) + COUNTIF(Event22!$D:$D, D38) + COUNTIF(Event23!$D:$D, D38) + COUNTIF(Event24!$D:$D, D38) + COUNTIF(Event25!$D:$D, D38) + COUNTIF(Event26!$D:$D, D38) + COUNTIF(Event27!$D:$D, D38) + COUNTIF(Event28!$D:$D, D38) + COUNTIF(Event29!$D:$D, D38) + COUNTIF(Event30!$D:$D, D38) + COUNTIF(Event31!$D:$D, D38) + COUNTIF(Event32!$D:$D, D38) + COUNTIF(Event33!$D:$D, D38) + COUNTIF(Event34!$D:$D, D38) + COUNTIF(Event35!$D:$D, D38) + COUNTIF(Event36!$D:$D, D38) + COUNTIF(Event37!$D:$D, D38) + COUNTIF(Event38!$D:$D, D38) + COUNTIF(Event39!$D:$D, D38) + COUNTIF(Event40!$D:$D, D38) + COUNTIF(Event41!$D:$D, D38) + COUNTIF(Event42!$D:$D, D38) + COUNTIF(Event43!$D:$D, D38) + COUNTIF(Event44!$D:$D, D38) + 0</f>
        <v>6</v>
      </c>
      <c r="F38" s="75" t="str">
        <f>IF(D38="", "", IF(IFERROR(VLOOKUP(D38, Dues!D:D, 1, FALSE), "")="", "No", "Yes"))</f>
        <v>Yes</v>
      </c>
      <c r="G38" s="75" t="str">
        <f ca="1">IF(D38="", "", IF(IFERROR(VLOOKUP(D38, Interview!D:D, 1, FALSE), "")&lt;&gt;"", "Yes", IF(OR(C38="Fr", C38="So", AND(C38="Sr", TODAY()&lt;43646)), "N/A", "No")))</f>
        <v>No</v>
      </c>
    </row>
    <row r="39" spans="1:7">
      <c r="A39" t="s">
        <v>123</v>
      </c>
      <c r="B39" t="s">
        <v>124</v>
      </c>
      <c r="C39" t="s">
        <v>21</v>
      </c>
      <c r="D39" t="s">
        <v>125</v>
      </c>
      <c r="E39" s="75">
        <f>COUNTIF(Event1!$D:$D, D39) + COUNTIF(Event2!$D:$D, D39) + COUNTIF(Event3!$D:$D, D39) + COUNTIF(Event4!$D:$D, D39) + COUNTIF(Event5!$D:$D, D39) + COUNTIF(Event6!$D:$D, D39) + COUNTIF(Event7!$D:$D, D39) + COUNTIF(Event8!$D:$D, D39) + COUNTIF(Event9!$D:$D, D39) + COUNTIF(Event10!$D:$D, D39) + COUNTIF(Event11!$D:$D, D39) + COUNTIF(Event12!$D:$D, D39) + COUNTIF(Event13!$D:$D, D39) + COUNTIF(Event14!$D:$D, D39) + COUNTIF(Event15!$D:$D, D39) + COUNTIF(Event16!$D:$D, D39) + COUNTIF(Event17!$D:$D, D39) + COUNTIF(Event18!$D:$D, D39) + COUNTIF(Event19!$D:$D, D39) + COUNTIF(Event20!$D:$D, D39) + COUNTIF(Event21!$D:$D, D39) + COUNTIF(Event22!$D:$D, D39) + COUNTIF(Event23!$D:$D, D39) + COUNTIF(Event24!$D:$D, D39) + COUNTIF(Event25!$D:$D, D39) + COUNTIF(Event26!$D:$D, D39) + COUNTIF(Event27!$D:$D, D39) + COUNTIF(Event28!$D:$D, D39) + COUNTIF(Event29!$D:$D, D39) + COUNTIF(Event30!$D:$D, D39) + COUNTIF(Event31!$D:$D, D39) + COUNTIF(Event32!$D:$D, D39) + COUNTIF(Event33!$D:$D, D39) + COUNTIF(Event34!$D:$D, D39) + COUNTIF(Event35!$D:$D, D39) + COUNTIF(Event36!$D:$D, D39) + COUNTIF(Event37!$D:$D, D39) + COUNTIF(Event38!$D:$D, D39) + COUNTIF(Event39!$D:$D, D39) + COUNTIF(Event40!$D:$D, D39) + COUNTIF(Event41!$D:$D, D39) + COUNTIF(Event42!$D:$D, D39) + COUNTIF(Event43!$D:$D, D39) + COUNTIF(Event44!$D:$D, D39) + 0</f>
        <v>1</v>
      </c>
      <c r="F39" s="75" t="str">
        <f>IF(D39="", "", IF(IFERROR(VLOOKUP(D39, Dues!D:D, 1, FALSE), "")="", "No", "Yes"))</f>
        <v>No</v>
      </c>
      <c r="G39" s="75" t="str">
        <f ca="1">IF(D39="", "", IF(IFERROR(VLOOKUP(D39, Interview!D:D, 1, FALSE), "")&lt;&gt;"", "Yes", IF(OR(C39="Fr", C39="So", AND(C39="Sr", TODAY()&lt;43646)), "N/A", "No")))</f>
        <v>N/A</v>
      </c>
    </row>
    <row r="40" spans="1:7">
      <c r="A40" t="s">
        <v>126</v>
      </c>
      <c r="B40" t="s">
        <v>127</v>
      </c>
      <c r="C40" t="s">
        <v>23</v>
      </c>
      <c r="D40" t="s">
        <v>128</v>
      </c>
      <c r="E40" s="75">
        <f>COUNTIF(Event1!$D:$D, D40) + COUNTIF(Event2!$D:$D, D40) + COUNTIF(Event3!$D:$D, D40) + COUNTIF(Event4!$D:$D, D40) + COUNTIF(Event5!$D:$D, D40) + COUNTIF(Event6!$D:$D, D40) + COUNTIF(Event7!$D:$D, D40) + COUNTIF(Event8!$D:$D, D40) + COUNTIF(Event9!$D:$D, D40) + COUNTIF(Event10!$D:$D, D40) + COUNTIF(Event11!$D:$D, D40) + COUNTIF(Event12!$D:$D, D40) + COUNTIF(Event13!$D:$D, D40) + COUNTIF(Event14!$D:$D, D40) + COUNTIF(Event15!$D:$D, D40) + COUNTIF(Event16!$D:$D, D40) + COUNTIF(Event17!$D:$D, D40) + COUNTIF(Event18!$D:$D, D40) + COUNTIF(Event19!$D:$D, D40) + COUNTIF(Event20!$D:$D, D40) + COUNTIF(Event21!$D:$D, D40) + COUNTIF(Event22!$D:$D, D40) + COUNTIF(Event23!$D:$D, D40) + COUNTIF(Event24!$D:$D, D40) + COUNTIF(Event25!$D:$D, D40) + COUNTIF(Event26!$D:$D, D40) + COUNTIF(Event27!$D:$D, D40) + COUNTIF(Event28!$D:$D, D40) + COUNTIF(Event29!$D:$D, D40) + COUNTIF(Event30!$D:$D, D40) + COUNTIF(Event31!$D:$D, D40) + COUNTIF(Event32!$D:$D, D40) + COUNTIF(Event33!$D:$D, D40) + COUNTIF(Event34!$D:$D, D40) + COUNTIF(Event35!$D:$D, D40) + COUNTIF(Event36!$D:$D, D40) + COUNTIF(Event37!$D:$D, D40) + COUNTIF(Event38!$D:$D, D40) + COUNTIF(Event39!$D:$D, D40) + COUNTIF(Event40!$D:$D, D40) + COUNTIF(Event41!$D:$D, D40) + COUNTIF(Event42!$D:$D, D40) + COUNTIF(Event43!$D:$D, D40) + COUNTIF(Event44!$D:$D, D40) + 0</f>
        <v>2</v>
      </c>
      <c r="F40" s="75" t="str">
        <f>IF(D40="", "", IF(IFERROR(VLOOKUP(D40, Dues!D:D, 1, FALSE), "")="", "No", "Yes"))</f>
        <v>Yes</v>
      </c>
      <c r="G40" s="75" t="str">
        <f ca="1">IF(D40="", "", IF(IFERROR(VLOOKUP(D40, Interview!D:D, 1, FALSE), "")&lt;&gt;"", "Yes", IF(OR(C40="Fr", C40="So", AND(C40="Sr", TODAY()&lt;43646)), "N/A", "No")))</f>
        <v>N/A</v>
      </c>
    </row>
    <row r="41" spans="1:7">
      <c r="A41" t="s">
        <v>129</v>
      </c>
      <c r="B41" t="s">
        <v>130</v>
      </c>
      <c r="C41" t="s">
        <v>23</v>
      </c>
      <c r="D41" t="s">
        <v>131</v>
      </c>
      <c r="E41" s="75">
        <f>COUNTIF(Event1!$D:$D, D41) + COUNTIF(Event2!$D:$D, D41) + COUNTIF(Event3!$D:$D, D41) + COUNTIF(Event4!$D:$D, D41) + COUNTIF(Event5!$D:$D, D41) + COUNTIF(Event6!$D:$D, D41) + COUNTIF(Event7!$D:$D, D41) + COUNTIF(Event8!$D:$D, D41) + COUNTIF(Event9!$D:$D, D41) + COUNTIF(Event10!$D:$D, D41) + COUNTIF(Event11!$D:$D, D41) + COUNTIF(Event12!$D:$D, D41) + COUNTIF(Event13!$D:$D, D41) + COUNTIF(Event14!$D:$D, D41) + COUNTIF(Event15!$D:$D, D41) + COUNTIF(Event16!$D:$D, D41) + COUNTIF(Event17!$D:$D, D41) + COUNTIF(Event18!$D:$D, D41) + COUNTIF(Event19!$D:$D, D41) + COUNTIF(Event20!$D:$D, D41) + COUNTIF(Event21!$D:$D, D41) + COUNTIF(Event22!$D:$D, D41) + COUNTIF(Event23!$D:$D, D41) + COUNTIF(Event24!$D:$D, D41) + COUNTIF(Event25!$D:$D, D41) + COUNTIF(Event26!$D:$D, D41) + COUNTIF(Event27!$D:$D, D41) + COUNTIF(Event28!$D:$D, D41) + COUNTIF(Event29!$D:$D, D41) + COUNTIF(Event30!$D:$D, D41) + COUNTIF(Event31!$D:$D, D41) + COUNTIF(Event32!$D:$D, D41) + COUNTIF(Event33!$D:$D, D41) + COUNTIF(Event34!$D:$D, D41) + COUNTIF(Event35!$D:$D, D41) + COUNTIF(Event36!$D:$D, D41) + COUNTIF(Event37!$D:$D, D41) + COUNTIF(Event38!$D:$D, D41) + COUNTIF(Event39!$D:$D, D41) + COUNTIF(Event40!$D:$D, D41) + COUNTIF(Event41!$D:$D, D41) + COUNTIF(Event42!$D:$D, D41) + COUNTIF(Event43!$D:$D, D41) + COUNTIF(Event44!$D:$D, D41) + 0</f>
        <v>4</v>
      </c>
      <c r="F41" s="75" t="str">
        <f>IF(D41="", "", IF(IFERROR(VLOOKUP(D41, Dues!D:D, 1, FALSE), "")="", "No", "Yes"))</f>
        <v>Yes</v>
      </c>
      <c r="G41" s="75" t="str">
        <f ca="1">IF(D41="", "", IF(IFERROR(VLOOKUP(D41, Interview!D:D, 1, FALSE), "")&lt;&gt;"", "Yes", IF(OR(C41="Fr", C41="So", AND(C41="Sr", TODAY()&lt;43646)), "N/A", "No")))</f>
        <v>N/A</v>
      </c>
    </row>
    <row r="42" spans="1:7">
      <c r="A42" t="s">
        <v>132</v>
      </c>
      <c r="B42" t="s">
        <v>133</v>
      </c>
      <c r="C42" t="s">
        <v>21</v>
      </c>
      <c r="D42" t="s">
        <v>134</v>
      </c>
      <c r="E42" s="75">
        <f>COUNTIF(Event1!$D:$D, D42) + COUNTIF(Event2!$D:$D, D42) + COUNTIF(Event3!$D:$D, D42) + COUNTIF(Event4!$D:$D, D42) + COUNTIF(Event5!$D:$D, D42) + COUNTIF(Event6!$D:$D, D42) + COUNTIF(Event7!$D:$D, D42) + COUNTIF(Event8!$D:$D, D42) + COUNTIF(Event9!$D:$D, D42) + COUNTIF(Event10!$D:$D, D42) + COUNTIF(Event11!$D:$D, D42) + COUNTIF(Event12!$D:$D, D42) + COUNTIF(Event13!$D:$D, D42) + COUNTIF(Event14!$D:$D, D42) + COUNTIF(Event15!$D:$D, D42) + COUNTIF(Event16!$D:$D, D42) + COUNTIF(Event17!$D:$D, D42) + COUNTIF(Event18!$D:$D, D42) + COUNTIF(Event19!$D:$D, D42) + COUNTIF(Event20!$D:$D, D42) + COUNTIF(Event21!$D:$D, D42) + COUNTIF(Event22!$D:$D, D42) + COUNTIF(Event23!$D:$D, D42) + COUNTIF(Event24!$D:$D, D42) + COUNTIF(Event25!$D:$D, D42) + COUNTIF(Event26!$D:$D, D42) + COUNTIF(Event27!$D:$D, D42) + COUNTIF(Event28!$D:$D, D42) + COUNTIF(Event29!$D:$D, D42) + COUNTIF(Event30!$D:$D, D42) + COUNTIF(Event31!$D:$D, D42) + COUNTIF(Event32!$D:$D, D42) + COUNTIF(Event33!$D:$D, D42) + COUNTIF(Event34!$D:$D, D42) + COUNTIF(Event35!$D:$D, D42) + COUNTIF(Event36!$D:$D, D42) + COUNTIF(Event37!$D:$D, D42) + COUNTIF(Event38!$D:$D, D42) + COUNTIF(Event39!$D:$D, D42) + COUNTIF(Event40!$D:$D, D42) + COUNTIF(Event41!$D:$D, D42) + COUNTIF(Event42!$D:$D, D42) + COUNTIF(Event43!$D:$D, D42) + COUNTIF(Event44!$D:$D, D42) + 0</f>
        <v>3</v>
      </c>
      <c r="F42" s="75" t="str">
        <f>IF(D42="", "", IF(IFERROR(VLOOKUP(D42, Dues!D:D, 1, FALSE), "")="", "No", "Yes"))</f>
        <v>Yes</v>
      </c>
      <c r="G42" s="75" t="str">
        <f ca="1">IF(D42="", "", IF(IFERROR(VLOOKUP(D42, Interview!D:D, 1, FALSE), "")&lt;&gt;"", "Yes", IF(OR(C42="Fr", C42="So", AND(C42="Sr", TODAY()&lt;43646)), "N/A", "No")))</f>
        <v>N/A</v>
      </c>
    </row>
    <row r="43" spans="1:7">
      <c r="A43" t="s">
        <v>135</v>
      </c>
      <c r="B43" t="s">
        <v>136</v>
      </c>
      <c r="C43" t="s">
        <v>21</v>
      </c>
      <c r="D43" t="s">
        <v>137</v>
      </c>
      <c r="E43" s="75">
        <f>COUNTIF(Event1!$D:$D, D43) + COUNTIF(Event2!$D:$D, D43) + COUNTIF(Event3!$D:$D, D43) + COUNTIF(Event4!$D:$D, D43) + COUNTIF(Event5!$D:$D, D43) + COUNTIF(Event6!$D:$D, D43) + COUNTIF(Event7!$D:$D, D43) + COUNTIF(Event8!$D:$D, D43) + COUNTIF(Event9!$D:$D, D43) + COUNTIF(Event10!$D:$D, D43) + COUNTIF(Event11!$D:$D, D43) + COUNTIF(Event12!$D:$D, D43) + COUNTIF(Event13!$D:$D, D43) + COUNTIF(Event14!$D:$D, D43) + COUNTIF(Event15!$D:$D, D43) + COUNTIF(Event16!$D:$D, D43) + COUNTIF(Event17!$D:$D, D43) + COUNTIF(Event18!$D:$D, D43) + COUNTIF(Event19!$D:$D, D43) + COUNTIF(Event20!$D:$D, D43) + COUNTIF(Event21!$D:$D, D43) + COUNTIF(Event22!$D:$D, D43) + COUNTIF(Event23!$D:$D, D43) + COUNTIF(Event24!$D:$D, D43) + COUNTIF(Event25!$D:$D, D43) + COUNTIF(Event26!$D:$D, D43) + COUNTIF(Event27!$D:$D, D43) + COUNTIF(Event28!$D:$D, D43) + COUNTIF(Event29!$D:$D, D43) + COUNTIF(Event30!$D:$D, D43) + COUNTIF(Event31!$D:$D, D43) + COUNTIF(Event32!$D:$D, D43) + COUNTIF(Event33!$D:$D, D43) + COUNTIF(Event34!$D:$D, D43) + COUNTIF(Event35!$D:$D, D43) + COUNTIF(Event36!$D:$D, D43) + COUNTIF(Event37!$D:$D, D43) + COUNTIF(Event38!$D:$D, D43) + COUNTIF(Event39!$D:$D, D43) + COUNTIF(Event40!$D:$D, D43) + COUNTIF(Event41!$D:$D, D43) + COUNTIF(Event42!$D:$D, D43) + COUNTIF(Event43!$D:$D, D43) + COUNTIF(Event44!$D:$D, D43) + 0</f>
        <v>5</v>
      </c>
      <c r="F43" s="75" t="str">
        <f>IF(D43="", "", IF(IFERROR(VLOOKUP(D43, Dues!D:D, 1, FALSE), "")="", "No", "Yes"))</f>
        <v>Yes</v>
      </c>
      <c r="G43" s="75" t="str">
        <f ca="1">IF(D43="", "", IF(IFERROR(VLOOKUP(D43, Interview!D:D, 1, FALSE), "")&lt;&gt;"", "Yes", IF(OR(C43="Fr", C43="So", AND(C43="Sr", TODAY()&lt;43646)), "N/A", "No")))</f>
        <v>N/A</v>
      </c>
    </row>
    <row r="44" spans="1:7">
      <c r="A44" t="s">
        <v>138</v>
      </c>
      <c r="B44" t="s">
        <v>139</v>
      </c>
      <c r="C44" t="s">
        <v>23</v>
      </c>
      <c r="D44" t="s">
        <v>140</v>
      </c>
      <c r="E44" s="75">
        <f>COUNTIF(Event1!$D:$D, D44) + COUNTIF(Event2!$D:$D, D44) + COUNTIF(Event3!$D:$D, D44) + COUNTIF(Event4!$D:$D, D44) + COUNTIF(Event5!$D:$D, D44) + COUNTIF(Event6!$D:$D, D44) + COUNTIF(Event7!$D:$D, D44) + COUNTIF(Event8!$D:$D, D44) + COUNTIF(Event9!$D:$D, D44) + COUNTIF(Event10!$D:$D, D44) + COUNTIF(Event11!$D:$D, D44) + COUNTIF(Event12!$D:$D, D44) + COUNTIF(Event13!$D:$D, D44) + COUNTIF(Event14!$D:$D, D44) + COUNTIF(Event15!$D:$D, D44) + COUNTIF(Event16!$D:$D, D44) + COUNTIF(Event17!$D:$D, D44) + COUNTIF(Event18!$D:$D, D44) + COUNTIF(Event19!$D:$D, D44) + COUNTIF(Event20!$D:$D, D44) + COUNTIF(Event21!$D:$D, D44) + COUNTIF(Event22!$D:$D, D44) + COUNTIF(Event23!$D:$D, D44) + COUNTIF(Event24!$D:$D, D44) + COUNTIF(Event25!$D:$D, D44) + COUNTIF(Event26!$D:$D, D44) + COUNTIF(Event27!$D:$D, D44) + COUNTIF(Event28!$D:$D, D44) + COUNTIF(Event29!$D:$D, D44) + COUNTIF(Event30!$D:$D, D44) + COUNTIF(Event31!$D:$D, D44) + COUNTIF(Event32!$D:$D, D44) + COUNTIF(Event33!$D:$D, D44) + COUNTIF(Event34!$D:$D, D44) + COUNTIF(Event35!$D:$D, D44) + COUNTIF(Event36!$D:$D, D44) + COUNTIF(Event37!$D:$D, D44) + COUNTIF(Event38!$D:$D, D44) + COUNTIF(Event39!$D:$D, D44) + COUNTIF(Event40!$D:$D, D44) + COUNTIF(Event41!$D:$D, D44) + COUNTIF(Event42!$D:$D, D44) + COUNTIF(Event43!$D:$D, D44) + COUNTIF(Event44!$D:$D, D44) + 0</f>
        <v>3</v>
      </c>
      <c r="F44" s="75" t="str">
        <f>IF(D44="", "", IF(IFERROR(VLOOKUP(D44, Dues!D:D, 1, FALSE), "")="", "No", "Yes"))</f>
        <v>Yes</v>
      </c>
      <c r="G44" s="75" t="str">
        <f ca="1">IF(D44="", "", IF(IFERROR(VLOOKUP(D44, Interview!D:D, 1, FALSE), "")&lt;&gt;"", "Yes", IF(OR(C44="Fr", C44="So", AND(C44="Sr", TODAY()&lt;43646)), "N/A", "No")))</f>
        <v>N/A</v>
      </c>
    </row>
    <row r="45" spans="1:7">
      <c r="A45" t="s">
        <v>141</v>
      </c>
      <c r="B45" t="s">
        <v>142</v>
      </c>
      <c r="C45" t="s">
        <v>23</v>
      </c>
      <c r="D45" t="s">
        <v>143</v>
      </c>
      <c r="E45" s="75">
        <f>COUNTIF(Event1!$D:$D, D45) + COUNTIF(Event2!$D:$D, D45) + COUNTIF(Event3!$D:$D, D45) + COUNTIF(Event4!$D:$D, D45) + COUNTIF(Event5!$D:$D, D45) + COUNTIF(Event6!$D:$D, D45) + COUNTIF(Event7!$D:$D, D45) + COUNTIF(Event8!$D:$D, D45) + COUNTIF(Event9!$D:$D, D45) + COUNTIF(Event10!$D:$D, D45) + COUNTIF(Event11!$D:$D, D45) + COUNTIF(Event12!$D:$D, D45) + COUNTIF(Event13!$D:$D, D45) + COUNTIF(Event14!$D:$D, D45) + COUNTIF(Event15!$D:$D, D45) + COUNTIF(Event16!$D:$D, D45) + COUNTIF(Event17!$D:$D, D45) + COUNTIF(Event18!$D:$D, D45) + COUNTIF(Event19!$D:$D, D45) + COUNTIF(Event20!$D:$D, D45) + COUNTIF(Event21!$D:$D, D45) + COUNTIF(Event22!$D:$D, D45) + COUNTIF(Event23!$D:$D, D45) + COUNTIF(Event24!$D:$D, D45) + COUNTIF(Event25!$D:$D, D45) + COUNTIF(Event26!$D:$D, D45) + COUNTIF(Event27!$D:$D, D45) + COUNTIF(Event28!$D:$D, D45) + COUNTIF(Event29!$D:$D, D45) + COUNTIF(Event30!$D:$D, D45) + COUNTIF(Event31!$D:$D, D45) + COUNTIF(Event32!$D:$D, D45) + COUNTIF(Event33!$D:$D, D45) + COUNTIF(Event34!$D:$D, D45) + COUNTIF(Event35!$D:$D, D45) + COUNTIF(Event36!$D:$D, D45) + COUNTIF(Event37!$D:$D, D45) + COUNTIF(Event38!$D:$D, D45) + COUNTIF(Event39!$D:$D, D45) + COUNTIF(Event40!$D:$D, D45) + COUNTIF(Event41!$D:$D, D45) + COUNTIF(Event42!$D:$D, D45) + COUNTIF(Event43!$D:$D, D45) + COUNTIF(Event44!$D:$D, D45) + 0</f>
        <v>4</v>
      </c>
      <c r="F45" s="75" t="str">
        <f>IF(D45="", "", IF(IFERROR(VLOOKUP(D45, Dues!D:D, 1, FALSE), "")="", "No", "Yes"))</f>
        <v>Yes</v>
      </c>
      <c r="G45" s="75" t="str">
        <f ca="1">IF(D45="", "", IF(IFERROR(VLOOKUP(D45, Interview!D:D, 1, FALSE), "")&lt;&gt;"", "Yes", IF(OR(C45="Fr", C45="So", AND(C45="Sr", TODAY()&lt;43646)), "N/A", "No")))</f>
        <v>N/A</v>
      </c>
    </row>
    <row r="46" spans="1:7">
      <c r="A46" t="s">
        <v>126</v>
      </c>
      <c r="B46" t="s">
        <v>144</v>
      </c>
      <c r="C46" t="s">
        <v>23</v>
      </c>
      <c r="D46" t="s">
        <v>145</v>
      </c>
      <c r="E46" s="75">
        <f>COUNTIF(Event1!$D:$D, D46) + COUNTIF(Event2!$D:$D, D46) + COUNTIF(Event3!$D:$D, D46) + COUNTIF(Event4!$D:$D, D46) + COUNTIF(Event5!$D:$D, D46) + COUNTIF(Event6!$D:$D, D46) + COUNTIF(Event7!$D:$D, D46) + COUNTIF(Event8!$D:$D, D46) + COUNTIF(Event9!$D:$D, D46) + COUNTIF(Event10!$D:$D, D46) + COUNTIF(Event11!$D:$D, D46) + COUNTIF(Event12!$D:$D, D46) + COUNTIF(Event13!$D:$D, D46) + COUNTIF(Event14!$D:$D, D46) + COUNTIF(Event15!$D:$D, D46) + COUNTIF(Event16!$D:$D, D46) + COUNTIF(Event17!$D:$D, D46) + COUNTIF(Event18!$D:$D, D46) + COUNTIF(Event19!$D:$D, D46) + COUNTIF(Event20!$D:$D, D46) + COUNTIF(Event21!$D:$D, D46) + COUNTIF(Event22!$D:$D, D46) + COUNTIF(Event23!$D:$D, D46) + COUNTIF(Event24!$D:$D, D46) + COUNTIF(Event25!$D:$D, D46) + COUNTIF(Event26!$D:$D, D46) + COUNTIF(Event27!$D:$D, D46) + COUNTIF(Event28!$D:$D, D46) + COUNTIF(Event29!$D:$D, D46) + COUNTIF(Event30!$D:$D, D46) + COUNTIF(Event31!$D:$D, D46) + COUNTIF(Event32!$D:$D, D46) + COUNTIF(Event33!$D:$D, D46) + COUNTIF(Event34!$D:$D, D46) + COUNTIF(Event35!$D:$D, D46) + COUNTIF(Event36!$D:$D, D46) + COUNTIF(Event37!$D:$D, D46) + COUNTIF(Event38!$D:$D, D46) + COUNTIF(Event39!$D:$D, D46) + COUNTIF(Event40!$D:$D, D46) + COUNTIF(Event41!$D:$D, D46) + COUNTIF(Event42!$D:$D, D46) + COUNTIF(Event43!$D:$D, D46) + COUNTIF(Event44!$D:$D, D46) + 0</f>
        <v>4</v>
      </c>
      <c r="F46" s="75" t="str">
        <f>IF(D46="", "", IF(IFERROR(VLOOKUP(D46, Dues!D:D, 1, FALSE), "")="", "No", "Yes"))</f>
        <v>Yes</v>
      </c>
      <c r="G46" s="75" t="str">
        <f ca="1">IF(D46="", "", IF(IFERROR(VLOOKUP(D46, Interview!D:D, 1, FALSE), "")&lt;&gt;"", "Yes", IF(OR(C46="Fr", C46="So", AND(C46="Sr", TODAY()&lt;43646)), "N/A", "No")))</f>
        <v>N/A</v>
      </c>
    </row>
    <row r="47" spans="1:7">
      <c r="A47" t="s">
        <v>146</v>
      </c>
      <c r="B47" t="s">
        <v>65</v>
      </c>
      <c r="C47" t="s">
        <v>21</v>
      </c>
      <c r="D47" t="s">
        <v>147</v>
      </c>
      <c r="E47" s="75">
        <f>COUNTIF(Event1!$D:$D, D47) + COUNTIF(Event2!$D:$D, D47) + COUNTIF(Event3!$D:$D, D47) + COUNTIF(Event4!$D:$D, D47) + COUNTIF(Event5!$D:$D, D47) + COUNTIF(Event6!$D:$D, D47) + COUNTIF(Event7!$D:$D, D47) + COUNTIF(Event8!$D:$D, D47) + COUNTIF(Event9!$D:$D, D47) + COUNTIF(Event10!$D:$D, D47) + COUNTIF(Event11!$D:$D, D47) + COUNTIF(Event12!$D:$D, D47) + COUNTIF(Event13!$D:$D, D47) + COUNTIF(Event14!$D:$D, D47) + COUNTIF(Event15!$D:$D, D47) + COUNTIF(Event16!$D:$D, D47) + COUNTIF(Event17!$D:$D, D47) + COUNTIF(Event18!$D:$D, D47) + COUNTIF(Event19!$D:$D, D47) + COUNTIF(Event20!$D:$D, D47) + COUNTIF(Event21!$D:$D, D47) + COUNTIF(Event22!$D:$D, D47) + COUNTIF(Event23!$D:$D, D47) + COUNTIF(Event24!$D:$D, D47) + COUNTIF(Event25!$D:$D, D47) + COUNTIF(Event26!$D:$D, D47) + COUNTIF(Event27!$D:$D, D47) + COUNTIF(Event28!$D:$D, D47) + COUNTIF(Event29!$D:$D, D47) + COUNTIF(Event30!$D:$D, D47) + COUNTIF(Event31!$D:$D, D47) + COUNTIF(Event32!$D:$D, D47) + COUNTIF(Event33!$D:$D, D47) + COUNTIF(Event34!$D:$D, D47) + COUNTIF(Event35!$D:$D, D47) + COUNTIF(Event36!$D:$D, D47) + COUNTIF(Event37!$D:$D, D47) + COUNTIF(Event38!$D:$D, D47) + COUNTIF(Event39!$D:$D, D47) + COUNTIF(Event40!$D:$D, D47) + COUNTIF(Event41!$D:$D, D47) + COUNTIF(Event42!$D:$D, D47) + COUNTIF(Event43!$D:$D, D47) + COUNTIF(Event44!$D:$D, D47) + 0</f>
        <v>1</v>
      </c>
      <c r="F47" s="75" t="str">
        <f>IF(D47="", "", IF(IFERROR(VLOOKUP(D47, Dues!D:D, 1, FALSE), "")="", "No", "Yes"))</f>
        <v>No</v>
      </c>
      <c r="G47" s="75" t="str">
        <f ca="1">IF(D47="", "", IF(IFERROR(VLOOKUP(D47, Interview!D:D, 1, FALSE), "")&lt;&gt;"", "Yes", IF(OR(C47="Fr", C47="So", AND(C47="Sr", TODAY()&lt;43646)), "N/A", "No")))</f>
        <v>N/A</v>
      </c>
    </row>
    <row r="48" spans="1:7">
      <c r="A48" t="s">
        <v>148</v>
      </c>
      <c r="B48" t="s">
        <v>149</v>
      </c>
      <c r="C48" t="s">
        <v>21</v>
      </c>
      <c r="D48" t="s">
        <v>150</v>
      </c>
      <c r="E48" s="75">
        <f>COUNTIF(Event1!$D:$D, D48) + COUNTIF(Event2!$D:$D, D48) + COUNTIF(Event3!$D:$D, D48) + COUNTIF(Event4!$D:$D, D48) + COUNTIF(Event5!$D:$D, D48) + COUNTIF(Event6!$D:$D, D48) + COUNTIF(Event7!$D:$D, D48) + COUNTIF(Event8!$D:$D, D48) + COUNTIF(Event9!$D:$D, D48) + COUNTIF(Event10!$D:$D, D48) + COUNTIF(Event11!$D:$D, D48) + COUNTIF(Event12!$D:$D, D48) + COUNTIF(Event13!$D:$D, D48) + COUNTIF(Event14!$D:$D, D48) + COUNTIF(Event15!$D:$D, D48) + COUNTIF(Event16!$D:$D, D48) + COUNTIF(Event17!$D:$D, D48) + COUNTIF(Event18!$D:$D, D48) + COUNTIF(Event19!$D:$D, D48) + COUNTIF(Event20!$D:$D, D48) + COUNTIF(Event21!$D:$D, D48) + COUNTIF(Event22!$D:$D, D48) + COUNTIF(Event23!$D:$D, D48) + COUNTIF(Event24!$D:$D, D48) + COUNTIF(Event25!$D:$D, D48) + COUNTIF(Event26!$D:$D, D48) + COUNTIF(Event27!$D:$D, D48) + COUNTIF(Event28!$D:$D, D48) + COUNTIF(Event29!$D:$D, D48) + COUNTIF(Event30!$D:$D, D48) + COUNTIF(Event31!$D:$D, D48) + COUNTIF(Event32!$D:$D, D48) + COUNTIF(Event33!$D:$D, D48) + COUNTIF(Event34!$D:$D, D48) + COUNTIF(Event35!$D:$D, D48) + COUNTIF(Event36!$D:$D, D48) + COUNTIF(Event37!$D:$D, D48) + COUNTIF(Event38!$D:$D, D48) + COUNTIF(Event39!$D:$D, D48) + COUNTIF(Event40!$D:$D, D48) + COUNTIF(Event41!$D:$D, D48) + COUNTIF(Event42!$D:$D, D48) + COUNTIF(Event43!$D:$D, D48) + COUNTIF(Event44!$D:$D, D48) + 0</f>
        <v>9</v>
      </c>
      <c r="F48" s="75" t="str">
        <f>IF(D48="", "", IF(IFERROR(VLOOKUP(D48, Dues!D:D, 1, FALSE), "")="", "No", "Yes"))</f>
        <v>Yes</v>
      </c>
      <c r="G48" s="75" t="str">
        <f ca="1">IF(D48="", "", IF(IFERROR(VLOOKUP(D48, Interview!D:D, 1, FALSE), "")&lt;&gt;"", "Yes", IF(OR(C48="Fr", C48="So", AND(C48="Sr", TODAY()&lt;43646)), "N/A", "No")))</f>
        <v>Yes</v>
      </c>
    </row>
    <row r="49" spans="1:7">
      <c r="A49" t="s">
        <v>151</v>
      </c>
      <c r="B49" t="s">
        <v>152</v>
      </c>
      <c r="C49" t="s">
        <v>22</v>
      </c>
      <c r="D49" t="s">
        <v>153</v>
      </c>
      <c r="E49" s="75">
        <f>COUNTIF(Event1!$D:$D, D49) + COUNTIF(Event2!$D:$D, D49) + COUNTIF(Event3!$D:$D, D49) + COUNTIF(Event4!$D:$D, D49) + COUNTIF(Event5!$D:$D, D49) + COUNTIF(Event6!$D:$D, D49) + COUNTIF(Event7!$D:$D, D49) + COUNTIF(Event8!$D:$D, D49) + COUNTIF(Event9!$D:$D, D49) + COUNTIF(Event10!$D:$D, D49) + COUNTIF(Event11!$D:$D, D49) + COUNTIF(Event12!$D:$D, D49) + COUNTIF(Event13!$D:$D, D49) + COUNTIF(Event14!$D:$D, D49) + COUNTIF(Event15!$D:$D, D49) + COUNTIF(Event16!$D:$D, D49) + COUNTIF(Event17!$D:$D, D49) + COUNTIF(Event18!$D:$D, D49) + COUNTIF(Event19!$D:$D, D49) + COUNTIF(Event20!$D:$D, D49) + COUNTIF(Event21!$D:$D, D49) + COUNTIF(Event22!$D:$D, D49) + COUNTIF(Event23!$D:$D, D49) + COUNTIF(Event24!$D:$D, D49) + COUNTIF(Event25!$D:$D, D49) + COUNTIF(Event26!$D:$D, D49) + COUNTIF(Event27!$D:$D, D49) + COUNTIF(Event28!$D:$D, D49) + COUNTIF(Event29!$D:$D, D49) + COUNTIF(Event30!$D:$D, D49) + COUNTIF(Event31!$D:$D, D49) + COUNTIF(Event32!$D:$D, D49) + COUNTIF(Event33!$D:$D, D49) + COUNTIF(Event34!$D:$D, D49) + COUNTIF(Event35!$D:$D, D49) + COUNTIF(Event36!$D:$D, D49) + COUNTIF(Event37!$D:$D, D49) + COUNTIF(Event38!$D:$D, D49) + COUNTIF(Event39!$D:$D, D49) + COUNTIF(Event40!$D:$D, D49) + COUNTIF(Event41!$D:$D, D49) + COUNTIF(Event42!$D:$D, D49) + COUNTIF(Event43!$D:$D, D49) + COUNTIF(Event44!$D:$D, D49) + 0</f>
        <v>5</v>
      </c>
      <c r="F49" s="75" t="str">
        <f>IF(D49="", "", IF(IFERROR(VLOOKUP(D49, Dues!D:D, 1, FALSE), "")="", "No", "Yes"))</f>
        <v>Yes</v>
      </c>
      <c r="G49" s="75" t="str">
        <f ca="1">IF(D49="", "", IF(IFERROR(VLOOKUP(D49, Interview!D:D, 1, FALSE), "")&lt;&gt;"", "Yes", IF(OR(C49="Fr", C49="So", AND(C49="Sr", TODAY()&lt;43646)), "N/A", "No")))</f>
        <v>No</v>
      </c>
    </row>
    <row r="50" spans="1:7">
      <c r="A50" t="s">
        <v>154</v>
      </c>
      <c r="B50" t="s">
        <v>155</v>
      </c>
      <c r="C50" t="s">
        <v>21</v>
      </c>
      <c r="D50" t="s">
        <v>156</v>
      </c>
      <c r="E50" s="75">
        <f>COUNTIF(Event1!$D:$D, D50) + COUNTIF(Event2!$D:$D, D50) + COUNTIF(Event3!$D:$D, D50) + COUNTIF(Event4!$D:$D, D50) + COUNTIF(Event5!$D:$D, D50) + COUNTIF(Event6!$D:$D, D50) + COUNTIF(Event7!$D:$D, D50) + COUNTIF(Event8!$D:$D, D50) + COUNTIF(Event9!$D:$D, D50) + COUNTIF(Event10!$D:$D, D50) + COUNTIF(Event11!$D:$D, D50) + COUNTIF(Event12!$D:$D, D50) + COUNTIF(Event13!$D:$D, D50) + COUNTIF(Event14!$D:$D, D50) + COUNTIF(Event15!$D:$D, D50) + COUNTIF(Event16!$D:$D, D50) + COUNTIF(Event17!$D:$D, D50) + COUNTIF(Event18!$D:$D, D50) + COUNTIF(Event19!$D:$D, D50) + COUNTIF(Event20!$D:$D, D50) + COUNTIF(Event21!$D:$D, D50) + COUNTIF(Event22!$D:$D, D50) + COUNTIF(Event23!$D:$D, D50) + COUNTIF(Event24!$D:$D, D50) + COUNTIF(Event25!$D:$D, D50) + COUNTIF(Event26!$D:$D, D50) + COUNTIF(Event27!$D:$D, D50) + COUNTIF(Event28!$D:$D, D50) + COUNTIF(Event29!$D:$D, D50) + COUNTIF(Event30!$D:$D, D50) + COUNTIF(Event31!$D:$D, D50) + COUNTIF(Event32!$D:$D, D50) + COUNTIF(Event33!$D:$D, D50) + COUNTIF(Event34!$D:$D, D50) + COUNTIF(Event35!$D:$D, D50) + COUNTIF(Event36!$D:$D, D50) + COUNTIF(Event37!$D:$D, D50) + COUNTIF(Event38!$D:$D, D50) + COUNTIF(Event39!$D:$D, D50) + COUNTIF(Event40!$D:$D, D50) + COUNTIF(Event41!$D:$D, D50) + COUNTIF(Event42!$D:$D, D50) + COUNTIF(Event43!$D:$D, D50) + COUNTIF(Event44!$D:$D, D50) + 0</f>
        <v>6</v>
      </c>
      <c r="F50" s="75" t="str">
        <f>IF(D50="", "", IF(IFERROR(VLOOKUP(D50, Dues!D:D, 1, FALSE), "")="", "No", "Yes"))</f>
        <v>Yes</v>
      </c>
      <c r="G50" s="75" t="str">
        <f ca="1">IF(D50="", "", IF(IFERROR(VLOOKUP(D50, Interview!D:D, 1, FALSE), "")&lt;&gt;"", "Yes", IF(OR(C50="Fr", C50="So", AND(C50="Sr", TODAY()&lt;43646)), "N/A", "No")))</f>
        <v>N/A</v>
      </c>
    </row>
    <row r="51" spans="1:7">
      <c r="A51" t="s">
        <v>157</v>
      </c>
      <c r="C51" t="s">
        <v>23</v>
      </c>
      <c r="D51" t="s">
        <v>158</v>
      </c>
      <c r="E51" s="75">
        <f>COUNTIF(Event1!$D:$D, D51) + COUNTIF(Event2!$D:$D, D51) + COUNTIF(Event3!$D:$D, D51) + COUNTIF(Event4!$D:$D, D51) + COUNTIF(Event5!$D:$D, D51) + COUNTIF(Event6!$D:$D, D51) + COUNTIF(Event7!$D:$D, D51) + COUNTIF(Event8!$D:$D, D51) + COUNTIF(Event9!$D:$D, D51) + COUNTIF(Event10!$D:$D, D51) + COUNTIF(Event11!$D:$D, D51) + COUNTIF(Event12!$D:$D, D51) + COUNTIF(Event13!$D:$D, D51) + COUNTIF(Event14!$D:$D, D51) + COUNTIF(Event15!$D:$D, D51) + COUNTIF(Event16!$D:$D, D51) + COUNTIF(Event17!$D:$D, D51) + COUNTIF(Event18!$D:$D, D51) + COUNTIF(Event19!$D:$D, D51) + COUNTIF(Event20!$D:$D, D51) + COUNTIF(Event21!$D:$D, D51) + COUNTIF(Event22!$D:$D, D51) + COUNTIF(Event23!$D:$D, D51) + COUNTIF(Event24!$D:$D, D51) + COUNTIF(Event25!$D:$D, D51) + COUNTIF(Event26!$D:$D, D51) + COUNTIF(Event27!$D:$D, D51) + COUNTIF(Event28!$D:$D, D51) + COUNTIF(Event29!$D:$D, D51) + COUNTIF(Event30!$D:$D, D51) + COUNTIF(Event31!$D:$D, D51) + COUNTIF(Event32!$D:$D, D51) + COUNTIF(Event33!$D:$D, D51) + COUNTIF(Event34!$D:$D, D51) + COUNTIF(Event35!$D:$D, D51) + COUNTIF(Event36!$D:$D, D51) + COUNTIF(Event37!$D:$D, D51) + COUNTIF(Event38!$D:$D, D51) + COUNTIF(Event39!$D:$D, D51) + COUNTIF(Event40!$D:$D, D51) + COUNTIF(Event41!$D:$D, D51) + COUNTIF(Event42!$D:$D, D51) + COUNTIF(Event43!$D:$D, D51) + COUNTIF(Event44!$D:$D, D51) + 0</f>
        <v>5</v>
      </c>
      <c r="F51" s="75" t="str">
        <f>IF(D51="", "", IF(IFERROR(VLOOKUP(D51, Dues!D:D, 1, FALSE), "")="", "No", "Yes"))</f>
        <v>Yes</v>
      </c>
      <c r="G51" s="75" t="str">
        <f ca="1">IF(D51="", "", IF(IFERROR(VLOOKUP(D51, Interview!D:D, 1, FALSE), "")&lt;&gt;"", "Yes", IF(OR(C51="Fr", C51="So", AND(C51="Sr", TODAY()&lt;43646)), "N/A", "No")))</f>
        <v>N/A</v>
      </c>
    </row>
    <row r="52" spans="1:7">
      <c r="A52" t="s">
        <v>70</v>
      </c>
      <c r="B52" t="s">
        <v>159</v>
      </c>
      <c r="C52" t="s">
        <v>23</v>
      </c>
      <c r="D52" t="s">
        <v>160</v>
      </c>
      <c r="E52" s="75">
        <f>COUNTIF(Event1!$D:$D, D52) + COUNTIF(Event2!$D:$D, D52) + COUNTIF(Event3!$D:$D, D52) + COUNTIF(Event4!$D:$D, D52) + COUNTIF(Event5!$D:$D, D52) + COUNTIF(Event6!$D:$D, D52) + COUNTIF(Event7!$D:$D, D52) + COUNTIF(Event8!$D:$D, D52) + COUNTIF(Event9!$D:$D, D52) + COUNTIF(Event10!$D:$D, D52) + COUNTIF(Event11!$D:$D, D52) + COUNTIF(Event12!$D:$D, D52) + COUNTIF(Event13!$D:$D, D52) + COUNTIF(Event14!$D:$D, D52) + COUNTIF(Event15!$D:$D, D52) + COUNTIF(Event16!$D:$D, D52) + COUNTIF(Event17!$D:$D, D52) + COUNTIF(Event18!$D:$D, D52) + COUNTIF(Event19!$D:$D, D52) + COUNTIF(Event20!$D:$D, D52) + COUNTIF(Event21!$D:$D, D52) + COUNTIF(Event22!$D:$D, D52) + COUNTIF(Event23!$D:$D, D52) + COUNTIF(Event24!$D:$D, D52) + COUNTIF(Event25!$D:$D, D52) + COUNTIF(Event26!$D:$D, D52) + COUNTIF(Event27!$D:$D, D52) + COUNTIF(Event28!$D:$D, D52) + COUNTIF(Event29!$D:$D, D52) + COUNTIF(Event30!$D:$D, D52) + COUNTIF(Event31!$D:$D, D52) + COUNTIF(Event32!$D:$D, D52) + COUNTIF(Event33!$D:$D, D52) + COUNTIF(Event34!$D:$D, D52) + COUNTIF(Event35!$D:$D, D52) + COUNTIF(Event36!$D:$D, D52) + COUNTIF(Event37!$D:$D, D52) + COUNTIF(Event38!$D:$D, D52) + COUNTIF(Event39!$D:$D, D52) + COUNTIF(Event40!$D:$D, D52) + COUNTIF(Event41!$D:$D, D52) + COUNTIF(Event42!$D:$D, D52) + COUNTIF(Event43!$D:$D, D52) + COUNTIF(Event44!$D:$D, D52) + 0</f>
        <v>12</v>
      </c>
      <c r="F52" s="75" t="str">
        <f>IF(D52="", "", IF(IFERROR(VLOOKUP(D52, Dues!D:D, 1, FALSE), "")="", "No", "Yes"))</f>
        <v>Yes</v>
      </c>
      <c r="G52" s="75" t="str">
        <f ca="1">IF(D52="", "", IF(IFERROR(VLOOKUP(D52, Interview!D:D, 1, FALSE), "")&lt;&gt;"", "Yes", IF(OR(C52="Fr", C52="So", AND(C52="Sr", TODAY()&lt;43646)), "N/A", "No")))</f>
        <v>Yes</v>
      </c>
    </row>
    <row r="53" spans="1:7">
      <c r="A53" t="s">
        <v>161</v>
      </c>
      <c r="B53" t="s">
        <v>162</v>
      </c>
      <c r="C53" t="s">
        <v>23</v>
      </c>
      <c r="D53" t="s">
        <v>163</v>
      </c>
      <c r="E53" s="75">
        <f>COUNTIF(Event1!$D:$D, D53) + COUNTIF(Event2!$D:$D, D53) + COUNTIF(Event3!$D:$D, D53) + COUNTIF(Event4!$D:$D, D53) + COUNTIF(Event5!$D:$D, D53) + COUNTIF(Event6!$D:$D, D53) + COUNTIF(Event7!$D:$D, D53) + COUNTIF(Event8!$D:$D, D53) + COUNTIF(Event9!$D:$D, D53) + COUNTIF(Event10!$D:$D, D53) + COUNTIF(Event11!$D:$D, D53) + COUNTIF(Event12!$D:$D, D53) + COUNTIF(Event13!$D:$D, D53) + COUNTIF(Event14!$D:$D, D53) + COUNTIF(Event15!$D:$D, D53) + COUNTIF(Event16!$D:$D, D53) + COUNTIF(Event17!$D:$D, D53) + COUNTIF(Event18!$D:$D, D53) + COUNTIF(Event19!$D:$D, D53) + COUNTIF(Event20!$D:$D, D53) + COUNTIF(Event21!$D:$D, D53) + COUNTIF(Event22!$D:$D, D53) + COUNTIF(Event23!$D:$D, D53) + COUNTIF(Event24!$D:$D, D53) + COUNTIF(Event25!$D:$D, D53) + COUNTIF(Event26!$D:$D, D53) + COUNTIF(Event27!$D:$D, D53) + COUNTIF(Event28!$D:$D, D53) + COUNTIF(Event29!$D:$D, D53) + COUNTIF(Event30!$D:$D, D53) + COUNTIF(Event31!$D:$D, D53) + COUNTIF(Event32!$D:$D, D53) + COUNTIF(Event33!$D:$D, D53) + COUNTIF(Event34!$D:$D, D53) + COUNTIF(Event35!$D:$D, D53) + COUNTIF(Event36!$D:$D, D53) + COUNTIF(Event37!$D:$D, D53) + COUNTIF(Event38!$D:$D, D53) + COUNTIF(Event39!$D:$D, D53) + COUNTIF(Event40!$D:$D, D53) + COUNTIF(Event41!$D:$D, D53) + COUNTIF(Event42!$D:$D, D53) + COUNTIF(Event43!$D:$D, D53) + COUNTIF(Event44!$D:$D, D53) + 0</f>
        <v>6</v>
      </c>
      <c r="F53" s="75" t="str">
        <f>IF(D53="", "", IF(IFERROR(VLOOKUP(D53, Dues!D:D, 1, FALSE), "")="", "No", "Yes"))</f>
        <v>Yes</v>
      </c>
      <c r="G53" s="75" t="str">
        <f ca="1">IF(D53="", "", IF(IFERROR(VLOOKUP(D53, Interview!D:D, 1, FALSE), "")&lt;&gt;"", "Yes", IF(OR(C53="Fr", C53="So", AND(C53="Sr", TODAY()&lt;43646)), "N/A", "No")))</f>
        <v>N/A</v>
      </c>
    </row>
    <row r="54" spans="1:7">
      <c r="A54" t="s">
        <v>164</v>
      </c>
      <c r="B54" t="s">
        <v>165</v>
      </c>
      <c r="C54" t="s">
        <v>21</v>
      </c>
      <c r="D54" t="s">
        <v>166</v>
      </c>
      <c r="E54" s="75">
        <f>COUNTIF(Event1!$D:$D, D54) + COUNTIF(Event2!$D:$D, D54) + COUNTIF(Event3!$D:$D, D54) + COUNTIF(Event4!$D:$D, D54) + COUNTIF(Event5!$D:$D, D54) + COUNTIF(Event6!$D:$D, D54) + COUNTIF(Event7!$D:$D, D54) + COUNTIF(Event8!$D:$D, D54) + COUNTIF(Event9!$D:$D, D54) + COUNTIF(Event10!$D:$D, D54) + COUNTIF(Event11!$D:$D, D54) + COUNTIF(Event12!$D:$D, D54) + COUNTIF(Event13!$D:$D, D54) + COUNTIF(Event14!$D:$D, D54) + COUNTIF(Event15!$D:$D, D54) + COUNTIF(Event16!$D:$D, D54) + COUNTIF(Event17!$D:$D, D54) + COUNTIF(Event18!$D:$D, D54) + COUNTIF(Event19!$D:$D, D54) + COUNTIF(Event20!$D:$D, D54) + COUNTIF(Event21!$D:$D, D54) + COUNTIF(Event22!$D:$D, D54) + COUNTIF(Event23!$D:$D, D54) + COUNTIF(Event24!$D:$D, D54) + COUNTIF(Event25!$D:$D, D54) + COUNTIF(Event26!$D:$D, D54) + COUNTIF(Event27!$D:$D, D54) + COUNTIF(Event28!$D:$D, D54) + COUNTIF(Event29!$D:$D, D54) + COUNTIF(Event30!$D:$D, D54) + COUNTIF(Event31!$D:$D, D54) + COUNTIF(Event32!$D:$D, D54) + COUNTIF(Event33!$D:$D, D54) + COUNTIF(Event34!$D:$D, D54) + COUNTIF(Event35!$D:$D, D54) + COUNTIF(Event36!$D:$D, D54) + COUNTIF(Event37!$D:$D, D54) + COUNTIF(Event38!$D:$D, D54) + COUNTIF(Event39!$D:$D, D54) + COUNTIF(Event40!$D:$D, D54) + COUNTIF(Event41!$D:$D, D54) + COUNTIF(Event42!$D:$D, D54) + COUNTIF(Event43!$D:$D, D54) + COUNTIF(Event44!$D:$D, D54) + 0</f>
        <v>1</v>
      </c>
      <c r="F54" s="75" t="str">
        <f>IF(D54="", "", IF(IFERROR(VLOOKUP(D54, Dues!D:D, 1, FALSE), "")="", "No", "Yes"))</f>
        <v>Yes</v>
      </c>
      <c r="G54" s="75" t="str">
        <f ca="1">IF(D54="", "", IF(IFERROR(VLOOKUP(D54, Interview!D:D, 1, FALSE), "")&lt;&gt;"", "Yes", IF(OR(C54="Fr", C54="So", AND(C54="Sr", TODAY()&lt;43646)), "N/A", "No")))</f>
        <v>N/A</v>
      </c>
    </row>
    <row r="55" spans="1:7">
      <c r="A55" t="s">
        <v>55</v>
      </c>
      <c r="B55" t="s">
        <v>167</v>
      </c>
      <c r="C55" t="s">
        <v>21</v>
      </c>
      <c r="D55" t="s">
        <v>168</v>
      </c>
      <c r="E55" s="75">
        <f>COUNTIF(Event1!$D:$D, D55) + COUNTIF(Event2!$D:$D, D55) + COUNTIF(Event3!$D:$D, D55) + COUNTIF(Event4!$D:$D, D55) + COUNTIF(Event5!$D:$D, D55) + COUNTIF(Event6!$D:$D, D55) + COUNTIF(Event7!$D:$D, D55) + COUNTIF(Event8!$D:$D, D55) + COUNTIF(Event9!$D:$D, D55) + COUNTIF(Event10!$D:$D, D55) + COUNTIF(Event11!$D:$D, D55) + COUNTIF(Event12!$D:$D, D55) + COUNTIF(Event13!$D:$D, D55) + COUNTIF(Event14!$D:$D, D55) + COUNTIF(Event15!$D:$D, D55) + COUNTIF(Event16!$D:$D, D55) + COUNTIF(Event17!$D:$D, D55) + COUNTIF(Event18!$D:$D, D55) + COUNTIF(Event19!$D:$D, D55) + COUNTIF(Event20!$D:$D, D55) + COUNTIF(Event21!$D:$D, D55) + COUNTIF(Event22!$D:$D, D55) + COUNTIF(Event23!$D:$D, D55) + COUNTIF(Event24!$D:$D, D55) + COUNTIF(Event25!$D:$D, D55) + COUNTIF(Event26!$D:$D, D55) + COUNTIF(Event27!$D:$D, D55) + COUNTIF(Event28!$D:$D, D55) + COUNTIF(Event29!$D:$D, D55) + COUNTIF(Event30!$D:$D, D55) + COUNTIF(Event31!$D:$D, D55) + COUNTIF(Event32!$D:$D, D55) + COUNTIF(Event33!$D:$D, D55) + COUNTIF(Event34!$D:$D, D55) + COUNTIF(Event35!$D:$D, D55) + COUNTIF(Event36!$D:$D, D55) + COUNTIF(Event37!$D:$D, D55) + COUNTIF(Event38!$D:$D, D55) + COUNTIF(Event39!$D:$D, D55) + COUNTIF(Event40!$D:$D, D55) + COUNTIF(Event41!$D:$D, D55) + COUNTIF(Event42!$D:$D, D55) + COUNTIF(Event43!$D:$D, D55) + COUNTIF(Event44!$D:$D, D55) + 0</f>
        <v>1</v>
      </c>
      <c r="F55" s="75" t="str">
        <f>IF(D55="", "", IF(IFERROR(VLOOKUP(D55, Dues!D:D, 1, FALSE), "")="", "No", "Yes"))</f>
        <v>Yes</v>
      </c>
      <c r="G55" s="75" t="str">
        <f ca="1">IF(D55="", "", IF(IFERROR(VLOOKUP(D55, Interview!D:D, 1, FALSE), "")&lt;&gt;"", "Yes", IF(OR(C55="Fr", C55="So", AND(C55="Sr", TODAY()&lt;43646)), "N/A", "No")))</f>
        <v>N/A</v>
      </c>
    </row>
    <row r="56" spans="1:7">
      <c r="A56" t="s">
        <v>169</v>
      </c>
      <c r="B56" t="s">
        <v>170</v>
      </c>
      <c r="C56" t="s">
        <v>21</v>
      </c>
      <c r="D56" t="s">
        <v>171</v>
      </c>
      <c r="E56" s="75">
        <f>COUNTIF(Event1!$D:$D, D56) + COUNTIF(Event2!$D:$D, D56) + COUNTIF(Event3!$D:$D, D56) + COUNTIF(Event4!$D:$D, D56) + COUNTIF(Event5!$D:$D, D56) + COUNTIF(Event6!$D:$D, D56) + COUNTIF(Event7!$D:$D, D56) + COUNTIF(Event8!$D:$D, D56) + COUNTIF(Event9!$D:$D, D56) + COUNTIF(Event10!$D:$D, D56) + COUNTIF(Event11!$D:$D, D56) + COUNTIF(Event12!$D:$D, D56) + COUNTIF(Event13!$D:$D, D56) + COUNTIF(Event14!$D:$D, D56) + COUNTIF(Event15!$D:$D, D56) + COUNTIF(Event16!$D:$D, D56) + COUNTIF(Event17!$D:$D, D56) + COUNTIF(Event18!$D:$D, D56) + COUNTIF(Event19!$D:$D, D56) + COUNTIF(Event20!$D:$D, D56) + COUNTIF(Event21!$D:$D, D56) + COUNTIF(Event22!$D:$D, D56) + COUNTIF(Event23!$D:$D, D56) + COUNTIF(Event24!$D:$D, D56) + COUNTIF(Event25!$D:$D, D56) + COUNTIF(Event26!$D:$D, D56) + COUNTIF(Event27!$D:$D, D56) + COUNTIF(Event28!$D:$D, D56) + COUNTIF(Event29!$D:$D, D56) + COUNTIF(Event30!$D:$D, D56) + COUNTIF(Event31!$D:$D, D56) + COUNTIF(Event32!$D:$D, D56) + COUNTIF(Event33!$D:$D, D56) + COUNTIF(Event34!$D:$D, D56) + COUNTIF(Event35!$D:$D, D56) + COUNTIF(Event36!$D:$D, D56) + COUNTIF(Event37!$D:$D, D56) + COUNTIF(Event38!$D:$D, D56) + COUNTIF(Event39!$D:$D, D56) + COUNTIF(Event40!$D:$D, D56) + COUNTIF(Event41!$D:$D, D56) + COUNTIF(Event42!$D:$D, D56) + COUNTIF(Event43!$D:$D, D56) + COUNTIF(Event44!$D:$D, D56) + 0</f>
        <v>5</v>
      </c>
      <c r="F56" s="75" t="str">
        <f>IF(D56="", "", IF(IFERROR(VLOOKUP(D56, Dues!D:D, 1, FALSE), "")="", "No", "Yes"))</f>
        <v>Yes</v>
      </c>
      <c r="G56" s="75" t="str">
        <f ca="1">IF(D56="", "", IF(IFERROR(VLOOKUP(D56, Interview!D:D, 1, FALSE), "")&lt;&gt;"", "Yes", IF(OR(C56="Fr", C56="So", AND(C56="Sr", TODAY()&lt;43646)), "N/A", "No")))</f>
        <v>N/A</v>
      </c>
    </row>
    <row r="57" spans="1:7">
      <c r="A57" t="s">
        <v>172</v>
      </c>
      <c r="B57" t="s">
        <v>173</v>
      </c>
      <c r="C57" t="s">
        <v>23</v>
      </c>
      <c r="D57" t="s">
        <v>174</v>
      </c>
      <c r="E57" s="75">
        <f>COUNTIF(Event1!$D:$D, D57) + COUNTIF(Event2!$D:$D, D57) + COUNTIF(Event3!$D:$D, D57) + COUNTIF(Event4!$D:$D, D57) + COUNTIF(Event5!$D:$D, D57) + COUNTIF(Event6!$D:$D, D57) + COUNTIF(Event7!$D:$D, D57) + COUNTIF(Event8!$D:$D, D57) + COUNTIF(Event9!$D:$D, D57) + COUNTIF(Event10!$D:$D, D57) + COUNTIF(Event11!$D:$D, D57) + COUNTIF(Event12!$D:$D, D57) + COUNTIF(Event13!$D:$D, D57) + COUNTIF(Event14!$D:$D, D57) + COUNTIF(Event15!$D:$D, D57) + COUNTIF(Event16!$D:$D, D57) + COUNTIF(Event17!$D:$D, D57) + COUNTIF(Event18!$D:$D, D57) + COUNTIF(Event19!$D:$D, D57) + COUNTIF(Event20!$D:$D, D57) + COUNTIF(Event21!$D:$D, D57) + COUNTIF(Event22!$D:$D, D57) + COUNTIF(Event23!$D:$D, D57) + COUNTIF(Event24!$D:$D, D57) + COUNTIF(Event25!$D:$D, D57) + COUNTIF(Event26!$D:$D, D57) + COUNTIF(Event27!$D:$D, D57) + COUNTIF(Event28!$D:$D, D57) + COUNTIF(Event29!$D:$D, D57) + COUNTIF(Event30!$D:$D, D57) + COUNTIF(Event31!$D:$D, D57) + COUNTIF(Event32!$D:$D, D57) + COUNTIF(Event33!$D:$D, D57) + COUNTIF(Event34!$D:$D, D57) + COUNTIF(Event35!$D:$D, D57) + COUNTIF(Event36!$D:$D, D57) + COUNTIF(Event37!$D:$D, D57) + COUNTIF(Event38!$D:$D, D57) + COUNTIF(Event39!$D:$D, D57) + COUNTIF(Event40!$D:$D, D57) + COUNTIF(Event41!$D:$D, D57) + COUNTIF(Event42!$D:$D, D57) + COUNTIF(Event43!$D:$D, D57) + COUNTIF(Event44!$D:$D, D57) + 0</f>
        <v>4</v>
      </c>
      <c r="F57" s="75" t="str">
        <f>IF(D57="", "", IF(IFERROR(VLOOKUP(D57, Dues!D:D, 1, FALSE), "")="", "No", "Yes"))</f>
        <v>Yes</v>
      </c>
      <c r="G57" s="75" t="str">
        <f ca="1">IF(D57="", "", IF(IFERROR(VLOOKUP(D57, Interview!D:D, 1, FALSE), "")&lt;&gt;"", "Yes", IF(OR(C57="Fr", C57="So", AND(C57="Sr", TODAY()&lt;43646)), "N/A", "No")))</f>
        <v>N/A</v>
      </c>
    </row>
    <row r="58" spans="1:7">
      <c r="A58" t="s">
        <v>175</v>
      </c>
      <c r="B58" t="s">
        <v>176</v>
      </c>
      <c r="C58" t="s">
        <v>21</v>
      </c>
      <c r="D58" t="s">
        <v>177</v>
      </c>
      <c r="E58" s="75">
        <f>COUNTIF(Event1!$D:$D, D58) + COUNTIF(Event2!$D:$D, D58) + COUNTIF(Event3!$D:$D, D58) + COUNTIF(Event4!$D:$D, D58) + COUNTIF(Event5!$D:$D, D58) + COUNTIF(Event6!$D:$D, D58) + COUNTIF(Event7!$D:$D, D58) + COUNTIF(Event8!$D:$D, D58) + COUNTIF(Event9!$D:$D, D58) + COUNTIF(Event10!$D:$D, D58) + COUNTIF(Event11!$D:$D, D58) + COUNTIF(Event12!$D:$D, D58) + COUNTIF(Event13!$D:$D, D58) + COUNTIF(Event14!$D:$D, D58) + COUNTIF(Event15!$D:$D, D58) + COUNTIF(Event16!$D:$D, D58) + COUNTIF(Event17!$D:$D, D58) + COUNTIF(Event18!$D:$D, D58) + COUNTIF(Event19!$D:$D, D58) + COUNTIF(Event20!$D:$D, D58) + COUNTIF(Event21!$D:$D, D58) + COUNTIF(Event22!$D:$D, D58) + COUNTIF(Event23!$D:$D, D58) + COUNTIF(Event24!$D:$D, D58) + COUNTIF(Event25!$D:$D, D58) + COUNTIF(Event26!$D:$D, D58) + COUNTIF(Event27!$D:$D, D58) + COUNTIF(Event28!$D:$D, D58) + COUNTIF(Event29!$D:$D, D58) + COUNTIF(Event30!$D:$D, D58) + COUNTIF(Event31!$D:$D, D58) + COUNTIF(Event32!$D:$D, D58) + COUNTIF(Event33!$D:$D, D58) + COUNTIF(Event34!$D:$D, D58) + COUNTIF(Event35!$D:$D, D58) + COUNTIF(Event36!$D:$D, D58) + COUNTIF(Event37!$D:$D, D58) + COUNTIF(Event38!$D:$D, D58) + COUNTIF(Event39!$D:$D, D58) + COUNTIF(Event40!$D:$D, D58) + COUNTIF(Event41!$D:$D, D58) + COUNTIF(Event42!$D:$D, D58) + COUNTIF(Event43!$D:$D, D58) + COUNTIF(Event44!$D:$D, D58) + 0</f>
        <v>3</v>
      </c>
      <c r="F58" s="75" t="str">
        <f>IF(D58="", "", IF(IFERROR(VLOOKUP(D58, Dues!D:D, 1, FALSE), "")="", "No", "Yes"))</f>
        <v>Yes</v>
      </c>
      <c r="G58" s="75" t="str">
        <f ca="1">IF(D58="", "", IF(IFERROR(VLOOKUP(D58, Interview!D:D, 1, FALSE), "")&lt;&gt;"", "Yes", IF(OR(C58="Fr", C58="So", AND(C58="Sr", TODAY()&lt;43646)), "N/A", "No")))</f>
        <v>N/A</v>
      </c>
    </row>
    <row r="59" spans="1:7">
      <c r="A59" t="s">
        <v>178</v>
      </c>
      <c r="B59" t="s">
        <v>179</v>
      </c>
      <c r="C59" t="s">
        <v>21</v>
      </c>
      <c r="D59" t="s">
        <v>180</v>
      </c>
      <c r="E59" s="75">
        <f>COUNTIF(Event1!$D:$D, D59) + COUNTIF(Event2!$D:$D, D59) + COUNTIF(Event3!$D:$D, D59) + COUNTIF(Event4!$D:$D, D59) + COUNTIF(Event5!$D:$D, D59) + COUNTIF(Event6!$D:$D, D59) + COUNTIF(Event7!$D:$D, D59) + COUNTIF(Event8!$D:$D, D59) + COUNTIF(Event9!$D:$D, D59) + COUNTIF(Event10!$D:$D, D59) + COUNTIF(Event11!$D:$D, D59) + COUNTIF(Event12!$D:$D, D59) + COUNTIF(Event13!$D:$D, D59) + COUNTIF(Event14!$D:$D, D59) + COUNTIF(Event15!$D:$D, D59) + COUNTIF(Event16!$D:$D, D59) + COUNTIF(Event17!$D:$D, D59) + COUNTIF(Event18!$D:$D, D59) + COUNTIF(Event19!$D:$D, D59) + COUNTIF(Event20!$D:$D, D59) + COUNTIF(Event21!$D:$D, D59) + COUNTIF(Event22!$D:$D, D59) + COUNTIF(Event23!$D:$D, D59) + COUNTIF(Event24!$D:$D, D59) + COUNTIF(Event25!$D:$D, D59) + COUNTIF(Event26!$D:$D, D59) + COUNTIF(Event27!$D:$D, D59) + COUNTIF(Event28!$D:$D, D59) + COUNTIF(Event29!$D:$D, D59) + COUNTIF(Event30!$D:$D, D59) + COUNTIF(Event31!$D:$D, D59) + COUNTIF(Event32!$D:$D, D59) + COUNTIF(Event33!$D:$D, D59) + COUNTIF(Event34!$D:$D, D59) + COUNTIF(Event35!$D:$D, D59) + COUNTIF(Event36!$D:$D, D59) + COUNTIF(Event37!$D:$D, D59) + COUNTIF(Event38!$D:$D, D59) + COUNTIF(Event39!$D:$D, D59) + COUNTIF(Event40!$D:$D, D59) + COUNTIF(Event41!$D:$D, D59) + COUNTIF(Event42!$D:$D, D59) + COUNTIF(Event43!$D:$D, D59) + COUNTIF(Event44!$D:$D, D59) + 0</f>
        <v>4</v>
      </c>
      <c r="F59" s="75" t="str">
        <f>IF(D59="", "", IF(IFERROR(VLOOKUP(D59, Dues!D:D, 1, FALSE), "")="", "No", "Yes"))</f>
        <v>No</v>
      </c>
      <c r="G59" s="75" t="str">
        <f ca="1">IF(D59="", "", IF(IFERROR(VLOOKUP(D59, Interview!D:D, 1, FALSE), "")&lt;&gt;"", "Yes", IF(OR(C59="Fr", C59="So", AND(C59="Sr", TODAY()&lt;43646)), "N/A", "No")))</f>
        <v>N/A</v>
      </c>
    </row>
    <row r="60" spans="1:7">
      <c r="A60" t="s">
        <v>181</v>
      </c>
      <c r="B60" t="s">
        <v>182</v>
      </c>
      <c r="C60" t="s">
        <v>21</v>
      </c>
      <c r="D60" t="s">
        <v>183</v>
      </c>
      <c r="E60" s="75">
        <f>COUNTIF(Event1!$D:$D, D60) + COUNTIF(Event2!$D:$D, D60) + COUNTIF(Event3!$D:$D, D60) + COUNTIF(Event4!$D:$D, D60) + COUNTIF(Event5!$D:$D, D60) + COUNTIF(Event6!$D:$D, D60) + COUNTIF(Event7!$D:$D, D60) + COUNTIF(Event8!$D:$D, D60) + COUNTIF(Event9!$D:$D, D60) + COUNTIF(Event10!$D:$D, D60) + COUNTIF(Event11!$D:$D, D60) + COUNTIF(Event12!$D:$D, D60) + COUNTIF(Event13!$D:$D, D60) + COUNTIF(Event14!$D:$D, D60) + COUNTIF(Event15!$D:$D, D60) + COUNTIF(Event16!$D:$D, D60) + COUNTIF(Event17!$D:$D, D60) + COUNTIF(Event18!$D:$D, D60) + COUNTIF(Event19!$D:$D, D60) + COUNTIF(Event20!$D:$D, D60) + COUNTIF(Event21!$D:$D, D60) + COUNTIF(Event22!$D:$D, D60) + COUNTIF(Event23!$D:$D, D60) + COUNTIF(Event24!$D:$D, D60) + COUNTIF(Event25!$D:$D, D60) + COUNTIF(Event26!$D:$D, D60) + COUNTIF(Event27!$D:$D, D60) + COUNTIF(Event28!$D:$D, D60) + COUNTIF(Event29!$D:$D, D60) + COUNTIF(Event30!$D:$D, D60) + COUNTIF(Event31!$D:$D, D60) + COUNTIF(Event32!$D:$D, D60) + COUNTIF(Event33!$D:$D, D60) + COUNTIF(Event34!$D:$D, D60) + COUNTIF(Event35!$D:$D, D60) + COUNTIF(Event36!$D:$D, D60) + COUNTIF(Event37!$D:$D, D60) + COUNTIF(Event38!$D:$D, D60) + COUNTIF(Event39!$D:$D, D60) + COUNTIF(Event40!$D:$D, D60) + COUNTIF(Event41!$D:$D, D60) + COUNTIF(Event42!$D:$D, D60) + COUNTIF(Event43!$D:$D, D60) + COUNTIF(Event44!$D:$D, D60) + 0</f>
        <v>2</v>
      </c>
      <c r="F60" s="75" t="str">
        <f>IF(D60="", "", IF(IFERROR(VLOOKUP(D60, Dues!D:D, 1, FALSE), "")="", "No", "Yes"))</f>
        <v>Yes</v>
      </c>
      <c r="G60" s="75" t="str">
        <f ca="1">IF(D60="", "", IF(IFERROR(VLOOKUP(D60, Interview!D:D, 1, FALSE), "")&lt;&gt;"", "Yes", IF(OR(C60="Fr", C60="So", AND(C60="Sr", TODAY()&lt;43646)), "N/A", "No")))</f>
        <v>N/A</v>
      </c>
    </row>
    <row r="61" spans="1:7">
      <c r="A61" t="s">
        <v>184</v>
      </c>
      <c r="B61" t="s">
        <v>185</v>
      </c>
      <c r="C61" t="s">
        <v>22</v>
      </c>
      <c r="D61" t="s">
        <v>186</v>
      </c>
      <c r="E61" s="75">
        <f>COUNTIF(Event1!$D:$D, D61) + COUNTIF(Event2!$D:$D, D61) + COUNTIF(Event3!$D:$D, D61) + COUNTIF(Event4!$D:$D, D61) + COUNTIF(Event5!$D:$D, D61) + COUNTIF(Event6!$D:$D, D61) + COUNTIF(Event7!$D:$D, D61) + COUNTIF(Event8!$D:$D, D61) + COUNTIF(Event9!$D:$D, D61) + COUNTIF(Event10!$D:$D, D61) + COUNTIF(Event11!$D:$D, D61) + COUNTIF(Event12!$D:$D, D61) + COUNTIF(Event13!$D:$D, D61) + COUNTIF(Event14!$D:$D, D61) + COUNTIF(Event15!$D:$D, D61) + COUNTIF(Event16!$D:$D, D61) + COUNTIF(Event17!$D:$D, D61) + COUNTIF(Event18!$D:$D, D61) + COUNTIF(Event19!$D:$D, D61) + COUNTIF(Event20!$D:$D, D61) + COUNTIF(Event21!$D:$D, D61) + COUNTIF(Event22!$D:$D, D61) + COUNTIF(Event23!$D:$D, D61) + COUNTIF(Event24!$D:$D, D61) + COUNTIF(Event25!$D:$D, D61) + COUNTIF(Event26!$D:$D, D61) + COUNTIF(Event27!$D:$D, D61) + COUNTIF(Event28!$D:$D, D61) + COUNTIF(Event29!$D:$D, D61) + COUNTIF(Event30!$D:$D, D61) + COUNTIF(Event31!$D:$D, D61) + COUNTIF(Event32!$D:$D, D61) + COUNTIF(Event33!$D:$D, D61) + COUNTIF(Event34!$D:$D, D61) + COUNTIF(Event35!$D:$D, D61) + COUNTIF(Event36!$D:$D, D61) + COUNTIF(Event37!$D:$D, D61) + COUNTIF(Event38!$D:$D, D61) + COUNTIF(Event39!$D:$D, D61) + COUNTIF(Event40!$D:$D, D61) + COUNTIF(Event41!$D:$D, D61) + COUNTIF(Event42!$D:$D, D61) + COUNTIF(Event43!$D:$D, D61) + COUNTIF(Event44!$D:$D, D61) + 0</f>
        <v>10</v>
      </c>
      <c r="F61" s="75" t="str">
        <f>IF(D61="", "", IF(IFERROR(VLOOKUP(D61, Dues!D:D, 1, FALSE), "")="", "No", "Yes"))</f>
        <v>Yes</v>
      </c>
      <c r="G61" s="75" t="str">
        <f ca="1">IF(D61="", "", IF(IFERROR(VLOOKUP(D61, Interview!D:D, 1, FALSE), "")&lt;&gt;"", "Yes", IF(OR(C61="Fr", C61="So", AND(C61="Sr", TODAY()&lt;43646)), "N/A", "No")))</f>
        <v>No</v>
      </c>
    </row>
    <row r="62" spans="1:7">
      <c r="A62" t="s">
        <v>187</v>
      </c>
      <c r="B62" t="s">
        <v>188</v>
      </c>
      <c r="C62" t="s">
        <v>22</v>
      </c>
      <c r="D62" t="s">
        <v>189</v>
      </c>
      <c r="E62" s="75">
        <f>COUNTIF(Event1!$D:$D, D62) + COUNTIF(Event2!$D:$D, D62) + COUNTIF(Event3!$D:$D, D62) + COUNTIF(Event4!$D:$D, D62) + COUNTIF(Event5!$D:$D, D62) + COUNTIF(Event6!$D:$D, D62) + COUNTIF(Event7!$D:$D, D62) + COUNTIF(Event8!$D:$D, D62) + COUNTIF(Event9!$D:$D, D62) + COUNTIF(Event10!$D:$D, D62) + COUNTIF(Event11!$D:$D, D62) + COUNTIF(Event12!$D:$D, D62) + COUNTIF(Event13!$D:$D, D62) + COUNTIF(Event14!$D:$D, D62) + COUNTIF(Event15!$D:$D, D62) + COUNTIF(Event16!$D:$D, D62) + COUNTIF(Event17!$D:$D, D62) + COUNTIF(Event18!$D:$D, D62) + COUNTIF(Event19!$D:$D, D62) + COUNTIF(Event20!$D:$D, D62) + COUNTIF(Event21!$D:$D, D62) + COUNTIF(Event22!$D:$D, D62) + COUNTIF(Event23!$D:$D, D62) + COUNTIF(Event24!$D:$D, D62) + COUNTIF(Event25!$D:$D, D62) + COUNTIF(Event26!$D:$D, D62) + COUNTIF(Event27!$D:$D, D62) + COUNTIF(Event28!$D:$D, D62) + COUNTIF(Event29!$D:$D, D62) + COUNTIF(Event30!$D:$D, D62) + COUNTIF(Event31!$D:$D, D62) + COUNTIF(Event32!$D:$D, D62) + COUNTIF(Event33!$D:$D, D62) + COUNTIF(Event34!$D:$D, D62) + COUNTIF(Event35!$D:$D, D62) + COUNTIF(Event36!$D:$D, D62) + COUNTIF(Event37!$D:$D, D62) + COUNTIF(Event38!$D:$D, D62) + COUNTIF(Event39!$D:$D, D62) + COUNTIF(Event40!$D:$D, D62) + COUNTIF(Event41!$D:$D, D62) + COUNTIF(Event42!$D:$D, D62) + COUNTIF(Event43!$D:$D, D62) + COUNTIF(Event44!$D:$D, D62) + 0</f>
        <v>7</v>
      </c>
      <c r="F62" s="75" t="str">
        <f>IF(D62="", "", IF(IFERROR(VLOOKUP(D62, Dues!D:D, 1, FALSE), "")="", "No", "Yes"))</f>
        <v>Yes</v>
      </c>
      <c r="G62" s="75" t="str">
        <f ca="1">IF(D62="", "", IF(IFERROR(VLOOKUP(D62, Interview!D:D, 1, FALSE), "")&lt;&gt;"", "Yes", IF(OR(C62="Fr", C62="So", AND(C62="Sr", TODAY()&lt;43646)), "N/A", "No")))</f>
        <v>Yes</v>
      </c>
    </row>
    <row r="63" spans="1:7">
      <c r="A63" t="s">
        <v>190</v>
      </c>
      <c r="B63" t="s">
        <v>191</v>
      </c>
      <c r="C63" t="s">
        <v>24</v>
      </c>
      <c r="D63" t="s">
        <v>192</v>
      </c>
      <c r="E63" s="75">
        <f>COUNTIF(Event1!$D:$D, D63) + COUNTIF(Event2!$D:$D, D63) + COUNTIF(Event3!$D:$D, D63) + COUNTIF(Event4!$D:$D, D63) + COUNTIF(Event5!$D:$D, D63) + COUNTIF(Event6!$D:$D, D63) + COUNTIF(Event7!$D:$D, D63) + COUNTIF(Event8!$D:$D, D63) + COUNTIF(Event9!$D:$D, D63) + COUNTIF(Event10!$D:$D, D63) + COUNTIF(Event11!$D:$D, D63) + COUNTIF(Event12!$D:$D, D63) + COUNTIF(Event13!$D:$D, D63) + COUNTIF(Event14!$D:$D, D63) + COUNTIF(Event15!$D:$D, D63) + COUNTIF(Event16!$D:$D, D63) + COUNTIF(Event17!$D:$D, D63) + COUNTIF(Event18!$D:$D, D63) + COUNTIF(Event19!$D:$D, D63) + COUNTIF(Event20!$D:$D, D63) + COUNTIF(Event21!$D:$D, D63) + COUNTIF(Event22!$D:$D, D63) + COUNTIF(Event23!$D:$D, D63) + COUNTIF(Event24!$D:$D, D63) + COUNTIF(Event25!$D:$D, D63) + COUNTIF(Event26!$D:$D, D63) + COUNTIF(Event27!$D:$D, D63) + COUNTIF(Event28!$D:$D, D63) + COUNTIF(Event29!$D:$D, D63) + COUNTIF(Event30!$D:$D, D63) + COUNTIF(Event31!$D:$D, D63) + COUNTIF(Event32!$D:$D, D63) + COUNTIF(Event33!$D:$D, D63) + COUNTIF(Event34!$D:$D, D63) + COUNTIF(Event35!$D:$D, D63) + COUNTIF(Event36!$D:$D, D63) + COUNTIF(Event37!$D:$D, D63) + COUNTIF(Event38!$D:$D, D63) + COUNTIF(Event39!$D:$D, D63) + COUNTIF(Event40!$D:$D, D63) + COUNTIF(Event41!$D:$D, D63) + COUNTIF(Event42!$D:$D, D63) + COUNTIF(Event43!$D:$D, D63) + COUNTIF(Event44!$D:$D, D63) + 0</f>
        <v>3</v>
      </c>
      <c r="F63" s="75" t="str">
        <f>IF(D63="", "", IF(IFERROR(VLOOKUP(D63, Dues!D:D, 1, FALSE), "")="", "No", "Yes"))</f>
        <v>Yes</v>
      </c>
      <c r="G63" s="75" t="str">
        <f ca="1">IF(D63="", "", IF(IFERROR(VLOOKUP(D63, Interview!D:D, 1, FALSE), "")&lt;&gt;"", "Yes", IF(OR(C63="Fr", C63="So", AND(C63="Sr", TODAY()&lt;43646)), "N/A", "No")))</f>
        <v>No</v>
      </c>
    </row>
    <row r="64" spans="1:7">
      <c r="A64" t="s">
        <v>40</v>
      </c>
      <c r="B64" t="s">
        <v>193</v>
      </c>
      <c r="C64" t="s">
        <v>23</v>
      </c>
      <c r="D64" t="s">
        <v>194</v>
      </c>
      <c r="E64" s="75">
        <f>COUNTIF(Event1!$D:$D, D64) + COUNTIF(Event2!$D:$D, D64) + COUNTIF(Event3!$D:$D, D64) + COUNTIF(Event4!$D:$D, D64) + COUNTIF(Event5!$D:$D, D64) + COUNTIF(Event6!$D:$D, D64) + COUNTIF(Event7!$D:$D, D64) + COUNTIF(Event8!$D:$D, D64) + COUNTIF(Event9!$D:$D, D64) + COUNTIF(Event10!$D:$D, D64) + COUNTIF(Event11!$D:$D, D64) + COUNTIF(Event12!$D:$D, D64) + COUNTIF(Event13!$D:$D, D64) + COUNTIF(Event14!$D:$D, D64) + COUNTIF(Event15!$D:$D, D64) + COUNTIF(Event16!$D:$D, D64) + COUNTIF(Event17!$D:$D, D64) + COUNTIF(Event18!$D:$D, D64) + COUNTIF(Event19!$D:$D, D64) + COUNTIF(Event20!$D:$D, D64) + COUNTIF(Event21!$D:$D, D64) + COUNTIF(Event22!$D:$D, D64) + COUNTIF(Event23!$D:$D, D64) + COUNTIF(Event24!$D:$D, D64) + COUNTIF(Event25!$D:$D, D64) + COUNTIF(Event26!$D:$D, D64) + COUNTIF(Event27!$D:$D, D64) + COUNTIF(Event28!$D:$D, D64) + COUNTIF(Event29!$D:$D, D64) + COUNTIF(Event30!$D:$D, D64) + COUNTIF(Event31!$D:$D, D64) + COUNTIF(Event32!$D:$D, D64) + COUNTIF(Event33!$D:$D, D64) + COUNTIF(Event34!$D:$D, D64) + COUNTIF(Event35!$D:$D, D64) + COUNTIF(Event36!$D:$D, D64) + COUNTIF(Event37!$D:$D, D64) + COUNTIF(Event38!$D:$D, D64) + COUNTIF(Event39!$D:$D, D64) + COUNTIF(Event40!$D:$D, D64) + COUNTIF(Event41!$D:$D, D64) + COUNTIF(Event42!$D:$D, D64) + COUNTIF(Event43!$D:$D, D64) + COUNTIF(Event44!$D:$D, D64) + 0</f>
        <v>1</v>
      </c>
      <c r="F64" s="75" t="str">
        <f>IF(D64="", "", IF(IFERROR(VLOOKUP(D64, Dues!D:D, 1, FALSE), "")="", "No", "Yes"))</f>
        <v>No</v>
      </c>
      <c r="G64" s="75" t="str">
        <f ca="1">IF(D64="", "", IF(IFERROR(VLOOKUP(D64, Interview!D:D, 1, FALSE), "")&lt;&gt;"", "Yes", IF(OR(C64="Fr", C64="So", AND(C64="Sr", TODAY()&lt;43646)), "N/A", "No")))</f>
        <v>N/A</v>
      </c>
    </row>
    <row r="65" spans="1:7">
      <c r="A65" t="s">
        <v>195</v>
      </c>
      <c r="B65" t="s">
        <v>196</v>
      </c>
      <c r="C65" t="s">
        <v>21</v>
      </c>
      <c r="D65" t="s">
        <v>197</v>
      </c>
      <c r="E65" s="75">
        <f>COUNTIF(Event1!$D:$D, D65) + COUNTIF(Event2!$D:$D, D65) + COUNTIF(Event3!$D:$D, D65) + COUNTIF(Event4!$D:$D, D65) + COUNTIF(Event5!$D:$D, D65) + COUNTIF(Event6!$D:$D, D65) + COUNTIF(Event7!$D:$D, D65) + COUNTIF(Event8!$D:$D, D65) + COUNTIF(Event9!$D:$D, D65) + COUNTIF(Event10!$D:$D, D65) + COUNTIF(Event11!$D:$D, D65) + COUNTIF(Event12!$D:$D, D65) + COUNTIF(Event13!$D:$D, D65) + COUNTIF(Event14!$D:$D, D65) + COUNTIF(Event15!$D:$D, D65) + COUNTIF(Event16!$D:$D, D65) + COUNTIF(Event17!$D:$D, D65) + COUNTIF(Event18!$D:$D, D65) + COUNTIF(Event19!$D:$D, D65) + COUNTIF(Event20!$D:$D, D65) + COUNTIF(Event21!$D:$D, D65) + COUNTIF(Event22!$D:$D, D65) + COUNTIF(Event23!$D:$D, D65) + COUNTIF(Event24!$D:$D, D65) + COUNTIF(Event25!$D:$D, D65) + COUNTIF(Event26!$D:$D, D65) + COUNTIF(Event27!$D:$D, D65) + COUNTIF(Event28!$D:$D, D65) + COUNTIF(Event29!$D:$D, D65) + COUNTIF(Event30!$D:$D, D65) + COUNTIF(Event31!$D:$D, D65) + COUNTIF(Event32!$D:$D, D65) + COUNTIF(Event33!$D:$D, D65) + COUNTIF(Event34!$D:$D, D65) + COUNTIF(Event35!$D:$D, D65) + COUNTIF(Event36!$D:$D, D65) + COUNTIF(Event37!$D:$D, D65) + COUNTIF(Event38!$D:$D, D65) + COUNTIF(Event39!$D:$D, D65) + COUNTIF(Event40!$D:$D, D65) + COUNTIF(Event41!$D:$D, D65) + COUNTIF(Event42!$D:$D, D65) + COUNTIF(Event43!$D:$D, D65) + COUNTIF(Event44!$D:$D, D65) + 0</f>
        <v>2</v>
      </c>
      <c r="F65" s="75" t="str">
        <f>IF(D65="", "", IF(IFERROR(VLOOKUP(D65, Dues!D:D, 1, FALSE), "")="", "No", "Yes"))</f>
        <v>No</v>
      </c>
      <c r="G65" s="75" t="str">
        <f ca="1">IF(D65="", "", IF(IFERROR(VLOOKUP(D65, Interview!D:D, 1, FALSE), "")&lt;&gt;"", "Yes", IF(OR(C65="Fr", C65="So", AND(C65="Sr", TODAY()&lt;43646)), "N/A", "No")))</f>
        <v>N/A</v>
      </c>
    </row>
    <row r="66" spans="1:7">
      <c r="A66" t="s">
        <v>198</v>
      </c>
      <c r="B66" t="s">
        <v>199</v>
      </c>
      <c r="C66" t="s">
        <v>21</v>
      </c>
      <c r="D66" t="s">
        <v>200</v>
      </c>
      <c r="E66" s="75">
        <f>COUNTIF(Event1!$D:$D, D66) + COUNTIF(Event2!$D:$D, D66) + COUNTIF(Event3!$D:$D, D66) + COUNTIF(Event4!$D:$D, D66) + COUNTIF(Event5!$D:$D, D66) + COUNTIF(Event6!$D:$D, D66) + COUNTIF(Event7!$D:$D, D66) + COUNTIF(Event8!$D:$D, D66) + COUNTIF(Event9!$D:$D, D66) + COUNTIF(Event10!$D:$D, D66) + COUNTIF(Event11!$D:$D, D66) + COUNTIF(Event12!$D:$D, D66) + COUNTIF(Event13!$D:$D, D66) + COUNTIF(Event14!$D:$D, D66) + COUNTIF(Event15!$D:$D, D66) + COUNTIF(Event16!$D:$D, D66) + COUNTIF(Event17!$D:$D, D66) + COUNTIF(Event18!$D:$D, D66) + COUNTIF(Event19!$D:$D, D66) + COUNTIF(Event20!$D:$D, D66) + COUNTIF(Event21!$D:$D, D66) + COUNTIF(Event22!$D:$D, D66) + COUNTIF(Event23!$D:$D, D66) + COUNTIF(Event24!$D:$D, D66) + COUNTIF(Event25!$D:$D, D66) + COUNTIF(Event26!$D:$D, D66) + COUNTIF(Event27!$D:$D, D66) + COUNTIF(Event28!$D:$D, D66) + COUNTIF(Event29!$D:$D, D66) + COUNTIF(Event30!$D:$D, D66) + COUNTIF(Event31!$D:$D, D66) + COUNTIF(Event32!$D:$D, D66) + COUNTIF(Event33!$D:$D, D66) + COUNTIF(Event34!$D:$D, D66) + COUNTIF(Event35!$D:$D, D66) + COUNTIF(Event36!$D:$D, D66) + COUNTIF(Event37!$D:$D, D66) + COUNTIF(Event38!$D:$D, D66) + COUNTIF(Event39!$D:$D, D66) + COUNTIF(Event40!$D:$D, D66) + COUNTIF(Event41!$D:$D, D66) + COUNTIF(Event42!$D:$D, D66) + COUNTIF(Event43!$D:$D, D66) + COUNTIF(Event44!$D:$D, D66) + 0</f>
        <v>2</v>
      </c>
      <c r="F66" s="75" t="str">
        <f>IF(D66="", "", IF(IFERROR(VLOOKUP(D66, Dues!D:D, 1, FALSE), "")="", "No", "Yes"))</f>
        <v>Yes</v>
      </c>
      <c r="G66" s="75" t="str">
        <f ca="1">IF(D66="", "", IF(IFERROR(VLOOKUP(D66, Interview!D:D, 1, FALSE), "")&lt;&gt;"", "Yes", IF(OR(C66="Fr", C66="So", AND(C66="Sr", TODAY()&lt;43646)), "N/A", "No")))</f>
        <v>N/A</v>
      </c>
    </row>
    <row r="67" spans="1:7">
      <c r="A67" t="s">
        <v>201</v>
      </c>
      <c r="B67" t="s">
        <v>202</v>
      </c>
      <c r="C67" t="s">
        <v>22</v>
      </c>
      <c r="D67" t="s">
        <v>203</v>
      </c>
      <c r="E67" s="75">
        <f>COUNTIF(Event1!$D:$D, D67) + COUNTIF(Event2!$D:$D, D67) + COUNTIF(Event3!$D:$D, D67) + COUNTIF(Event4!$D:$D, D67) + COUNTIF(Event5!$D:$D, D67) + COUNTIF(Event6!$D:$D, D67) + COUNTIF(Event7!$D:$D, D67) + COUNTIF(Event8!$D:$D, D67) + COUNTIF(Event9!$D:$D, D67) + COUNTIF(Event10!$D:$D, D67) + COUNTIF(Event11!$D:$D, D67) + COUNTIF(Event12!$D:$D, D67) + COUNTIF(Event13!$D:$D, D67) + COUNTIF(Event14!$D:$D, D67) + COUNTIF(Event15!$D:$D, D67) + COUNTIF(Event16!$D:$D, D67) + COUNTIF(Event17!$D:$D, D67) + COUNTIF(Event18!$D:$D, D67) + COUNTIF(Event19!$D:$D, D67) + COUNTIF(Event20!$D:$D, D67) + COUNTIF(Event21!$D:$D, D67) + COUNTIF(Event22!$D:$D, D67) + COUNTIF(Event23!$D:$D, D67) + COUNTIF(Event24!$D:$D, D67) + COUNTIF(Event25!$D:$D, D67) + COUNTIF(Event26!$D:$D, D67) + COUNTIF(Event27!$D:$D, D67) + COUNTIF(Event28!$D:$D, D67) + COUNTIF(Event29!$D:$D, D67) + COUNTIF(Event30!$D:$D, D67) + COUNTIF(Event31!$D:$D, D67) + COUNTIF(Event32!$D:$D, D67) + COUNTIF(Event33!$D:$D, D67) + COUNTIF(Event34!$D:$D, D67) + COUNTIF(Event35!$D:$D, D67) + COUNTIF(Event36!$D:$D, D67) + COUNTIF(Event37!$D:$D, D67) + COUNTIF(Event38!$D:$D, D67) + COUNTIF(Event39!$D:$D, D67) + COUNTIF(Event40!$D:$D, D67) + COUNTIF(Event41!$D:$D, D67) + COUNTIF(Event42!$D:$D, D67) + COUNTIF(Event43!$D:$D, D67) + COUNTIF(Event44!$D:$D, D67) + 0</f>
        <v>6</v>
      </c>
      <c r="F67" s="75" t="str">
        <f>IF(D67="", "", IF(IFERROR(VLOOKUP(D67, Dues!D:D, 1, FALSE), "")="", "No", "Yes"))</f>
        <v>Yes</v>
      </c>
      <c r="G67" s="75" t="str">
        <f ca="1">IF(D67="", "", IF(IFERROR(VLOOKUP(D67, Interview!D:D, 1, FALSE), "")&lt;&gt;"", "Yes", IF(OR(C67="Fr", C67="So", AND(C67="Sr", TODAY()&lt;43646)), "N/A", "No")))</f>
        <v>Yes</v>
      </c>
    </row>
    <row r="68" spans="1:7">
      <c r="A68" t="s">
        <v>204</v>
      </c>
      <c r="B68" t="s">
        <v>205</v>
      </c>
      <c r="C68" t="s">
        <v>23</v>
      </c>
      <c r="D68" t="s">
        <v>206</v>
      </c>
      <c r="E68" s="75">
        <f>COUNTIF(Event1!$D:$D, D68) + COUNTIF(Event2!$D:$D, D68) + COUNTIF(Event3!$D:$D, D68) + COUNTIF(Event4!$D:$D, D68) + COUNTIF(Event5!$D:$D, D68) + COUNTIF(Event6!$D:$D, D68) + COUNTIF(Event7!$D:$D, D68) + COUNTIF(Event8!$D:$D, D68) + COUNTIF(Event9!$D:$D, D68) + COUNTIF(Event10!$D:$D, D68) + COUNTIF(Event11!$D:$D, D68) + COUNTIF(Event12!$D:$D, D68) + COUNTIF(Event13!$D:$D, D68) + COUNTIF(Event14!$D:$D, D68) + COUNTIF(Event15!$D:$D, D68) + COUNTIF(Event16!$D:$D, D68) + COUNTIF(Event17!$D:$D, D68) + COUNTIF(Event18!$D:$D, D68) + COUNTIF(Event19!$D:$D, D68) + COUNTIF(Event20!$D:$D, D68) + COUNTIF(Event21!$D:$D, D68) + COUNTIF(Event22!$D:$D, D68) + COUNTIF(Event23!$D:$D, D68) + COUNTIF(Event24!$D:$D, D68) + COUNTIF(Event25!$D:$D, D68) + COUNTIF(Event26!$D:$D, D68) + COUNTIF(Event27!$D:$D, D68) + COUNTIF(Event28!$D:$D, D68) + COUNTIF(Event29!$D:$D, D68) + COUNTIF(Event30!$D:$D, D68) + COUNTIF(Event31!$D:$D, D68) + COUNTIF(Event32!$D:$D, D68) + COUNTIF(Event33!$D:$D, D68) + COUNTIF(Event34!$D:$D, D68) + COUNTIF(Event35!$D:$D, D68) + COUNTIF(Event36!$D:$D, D68) + COUNTIF(Event37!$D:$D, D68) + COUNTIF(Event38!$D:$D, D68) + COUNTIF(Event39!$D:$D, D68) + COUNTIF(Event40!$D:$D, D68) + COUNTIF(Event41!$D:$D, D68) + COUNTIF(Event42!$D:$D, D68) + COUNTIF(Event43!$D:$D, D68) + COUNTIF(Event44!$D:$D, D68) + 0</f>
        <v>7</v>
      </c>
      <c r="F68" s="75" t="str">
        <f>IF(D68="", "", IF(IFERROR(VLOOKUP(D68, Dues!D:D, 1, FALSE), "")="", "No", "Yes"))</f>
        <v>Yes</v>
      </c>
      <c r="G68" s="75" t="str">
        <f ca="1">IF(D68="", "", IF(IFERROR(VLOOKUP(D68, Interview!D:D, 1, FALSE), "")&lt;&gt;"", "Yes", IF(OR(C68="Fr", C68="So", AND(C68="Sr", TODAY()&lt;43646)), "N/A", "No")))</f>
        <v>N/A</v>
      </c>
    </row>
    <row r="69" spans="1:7">
      <c r="A69" t="s">
        <v>207</v>
      </c>
      <c r="B69" t="s">
        <v>208</v>
      </c>
      <c r="C69" t="s">
        <v>21</v>
      </c>
      <c r="D69" t="s">
        <v>209</v>
      </c>
      <c r="E69" s="75">
        <f>COUNTIF(Event1!$D:$D, D69) + COUNTIF(Event2!$D:$D, D69) + COUNTIF(Event3!$D:$D, D69) + COUNTIF(Event4!$D:$D, D69) + COUNTIF(Event5!$D:$D, D69) + COUNTIF(Event6!$D:$D, D69) + COUNTIF(Event7!$D:$D, D69) + COUNTIF(Event8!$D:$D, D69) + COUNTIF(Event9!$D:$D, D69) + COUNTIF(Event10!$D:$D, D69) + COUNTIF(Event11!$D:$D, D69) + COUNTIF(Event12!$D:$D, D69) + COUNTIF(Event13!$D:$D, D69) + COUNTIF(Event14!$D:$D, D69) + COUNTIF(Event15!$D:$D, D69) + COUNTIF(Event16!$D:$D, D69) + COUNTIF(Event17!$D:$D, D69) + COUNTIF(Event18!$D:$D, D69) + COUNTIF(Event19!$D:$D, D69) + COUNTIF(Event20!$D:$D, D69) + COUNTIF(Event21!$D:$D, D69) + COUNTIF(Event22!$D:$D, D69) + COUNTIF(Event23!$D:$D, D69) + COUNTIF(Event24!$D:$D, D69) + COUNTIF(Event25!$D:$D, D69) + COUNTIF(Event26!$D:$D, D69) + COUNTIF(Event27!$D:$D, D69) + COUNTIF(Event28!$D:$D, D69) + COUNTIF(Event29!$D:$D, D69) + COUNTIF(Event30!$D:$D, D69) + COUNTIF(Event31!$D:$D, D69) + COUNTIF(Event32!$D:$D, D69) + COUNTIF(Event33!$D:$D, D69) + COUNTIF(Event34!$D:$D, D69) + COUNTIF(Event35!$D:$D, D69) + COUNTIF(Event36!$D:$D, D69) + COUNTIF(Event37!$D:$D, D69) + COUNTIF(Event38!$D:$D, D69) + COUNTIF(Event39!$D:$D, D69) + COUNTIF(Event40!$D:$D, D69) + COUNTIF(Event41!$D:$D, D69) + COUNTIF(Event42!$D:$D, D69) + COUNTIF(Event43!$D:$D, D69) + COUNTIF(Event44!$D:$D, D69) + 0</f>
        <v>1</v>
      </c>
      <c r="F69" s="75" t="str">
        <f>IF(D69="", "", IF(IFERROR(VLOOKUP(D69, Dues!D:D, 1, FALSE), "")="", "No", "Yes"))</f>
        <v>No</v>
      </c>
      <c r="G69" s="75" t="str">
        <f ca="1">IF(D69="", "", IF(IFERROR(VLOOKUP(D69, Interview!D:D, 1, FALSE), "")&lt;&gt;"", "Yes", IF(OR(C69="Fr", C69="So", AND(C69="Sr", TODAY()&lt;43646)), "N/A", "No")))</f>
        <v>N/A</v>
      </c>
    </row>
    <row r="70" spans="1:7">
      <c r="A70" t="s">
        <v>210</v>
      </c>
      <c r="B70" t="s">
        <v>211</v>
      </c>
      <c r="C70" t="s">
        <v>21</v>
      </c>
      <c r="D70" t="s">
        <v>212</v>
      </c>
      <c r="E70" s="75">
        <f>COUNTIF(Event1!$D:$D, D70) + COUNTIF(Event2!$D:$D, D70) + COUNTIF(Event3!$D:$D, D70) + COUNTIF(Event4!$D:$D, D70) + COUNTIF(Event5!$D:$D, D70) + COUNTIF(Event6!$D:$D, D70) + COUNTIF(Event7!$D:$D, D70) + COUNTIF(Event8!$D:$D, D70) + COUNTIF(Event9!$D:$D, D70) + COUNTIF(Event10!$D:$D, D70) + COUNTIF(Event11!$D:$D, D70) + COUNTIF(Event12!$D:$D, D70) + COUNTIF(Event13!$D:$D, D70) + COUNTIF(Event14!$D:$D, D70) + COUNTIF(Event15!$D:$D, D70) + COUNTIF(Event16!$D:$D, D70) + COUNTIF(Event17!$D:$D, D70) + COUNTIF(Event18!$D:$D, D70) + COUNTIF(Event19!$D:$D, D70) + COUNTIF(Event20!$D:$D, D70) + COUNTIF(Event21!$D:$D, D70) + COUNTIF(Event22!$D:$D, D70) + COUNTIF(Event23!$D:$D, D70) + COUNTIF(Event24!$D:$D, D70) + COUNTIF(Event25!$D:$D, D70) + COUNTIF(Event26!$D:$D, D70) + COUNTIF(Event27!$D:$D, D70) + COUNTIF(Event28!$D:$D, D70) + COUNTIF(Event29!$D:$D, D70) + COUNTIF(Event30!$D:$D, D70) + COUNTIF(Event31!$D:$D, D70) + COUNTIF(Event32!$D:$D, D70) + COUNTIF(Event33!$D:$D, D70) + COUNTIF(Event34!$D:$D, D70) + COUNTIF(Event35!$D:$D, D70) + COUNTIF(Event36!$D:$D, D70) + COUNTIF(Event37!$D:$D, D70) + COUNTIF(Event38!$D:$D, D70) + COUNTIF(Event39!$D:$D, D70) + COUNTIF(Event40!$D:$D, D70) + COUNTIF(Event41!$D:$D, D70) + COUNTIF(Event42!$D:$D, D70) + COUNTIF(Event43!$D:$D, D70) + COUNTIF(Event44!$D:$D, D70) + 0</f>
        <v>1</v>
      </c>
      <c r="F70" s="75" t="str">
        <f>IF(D70="", "", IF(IFERROR(VLOOKUP(D70, Dues!D:D, 1, FALSE), "")="", "No", "Yes"))</f>
        <v>No</v>
      </c>
      <c r="G70" s="75" t="str">
        <f ca="1">IF(D70="", "", IF(IFERROR(VLOOKUP(D70, Interview!D:D, 1, FALSE), "")&lt;&gt;"", "Yes", IF(OR(C70="Fr", C70="So", AND(C70="Sr", TODAY()&lt;43646)), "N/A", "No")))</f>
        <v>N/A</v>
      </c>
    </row>
    <row r="71" spans="1:7">
      <c r="A71" t="s">
        <v>213</v>
      </c>
      <c r="B71" t="s">
        <v>214</v>
      </c>
      <c r="C71" t="s">
        <v>23</v>
      </c>
      <c r="D71" t="s">
        <v>215</v>
      </c>
      <c r="E71" s="75">
        <f>COUNTIF(Event1!$D:$D, D71) + COUNTIF(Event2!$D:$D, D71) + COUNTIF(Event3!$D:$D, D71) + COUNTIF(Event4!$D:$D, D71) + COUNTIF(Event5!$D:$D, D71) + COUNTIF(Event6!$D:$D, D71) + COUNTIF(Event7!$D:$D, D71) + COUNTIF(Event8!$D:$D, D71) + COUNTIF(Event9!$D:$D, D71) + COUNTIF(Event10!$D:$D, D71) + COUNTIF(Event11!$D:$D, D71) + COUNTIF(Event12!$D:$D, D71) + COUNTIF(Event13!$D:$D, D71) + COUNTIF(Event14!$D:$D, D71) + COUNTIF(Event15!$D:$D, D71) + COUNTIF(Event16!$D:$D, D71) + COUNTIF(Event17!$D:$D, D71) + COUNTIF(Event18!$D:$D, D71) + COUNTIF(Event19!$D:$D, D71) + COUNTIF(Event20!$D:$D, D71) + COUNTIF(Event21!$D:$D, D71) + COUNTIF(Event22!$D:$D, D71) + COUNTIF(Event23!$D:$D, D71) + COUNTIF(Event24!$D:$D, D71) + COUNTIF(Event25!$D:$D, D71) + COUNTIF(Event26!$D:$D, D71) + COUNTIF(Event27!$D:$D, D71) + COUNTIF(Event28!$D:$D, D71) + COUNTIF(Event29!$D:$D, D71) + COUNTIF(Event30!$D:$D, D71) + COUNTIF(Event31!$D:$D, D71) + COUNTIF(Event32!$D:$D, D71) + COUNTIF(Event33!$D:$D, D71) + COUNTIF(Event34!$D:$D, D71) + COUNTIF(Event35!$D:$D, D71) + COUNTIF(Event36!$D:$D, D71) + COUNTIF(Event37!$D:$D, D71) + COUNTIF(Event38!$D:$D, D71) + COUNTIF(Event39!$D:$D, D71) + COUNTIF(Event40!$D:$D, D71) + COUNTIF(Event41!$D:$D, D71) + COUNTIF(Event42!$D:$D, D71) + COUNTIF(Event43!$D:$D, D71) + COUNTIF(Event44!$D:$D, D71) + 0</f>
        <v>2</v>
      </c>
      <c r="F71" s="75" t="str">
        <f>IF(D71="", "", IF(IFERROR(VLOOKUP(D71, Dues!D:D, 1, FALSE), "")="", "No", "Yes"))</f>
        <v>Yes</v>
      </c>
      <c r="G71" s="75" t="str">
        <f ca="1">IF(D71="", "", IF(IFERROR(VLOOKUP(D71, Interview!D:D, 1, FALSE), "")&lt;&gt;"", "Yes", IF(OR(C71="Fr", C71="So", AND(C71="Sr", TODAY()&lt;43646)), "N/A", "No")))</f>
        <v>N/A</v>
      </c>
    </row>
    <row r="72" spans="1:7">
      <c r="A72" t="s">
        <v>216</v>
      </c>
      <c r="B72" t="s">
        <v>217</v>
      </c>
      <c r="C72" t="s">
        <v>23</v>
      </c>
      <c r="D72" t="s">
        <v>218</v>
      </c>
      <c r="E72" s="75">
        <f>COUNTIF(Event1!$D:$D, D72) + COUNTIF(Event2!$D:$D, D72) + COUNTIF(Event3!$D:$D, D72) + COUNTIF(Event4!$D:$D, D72) + COUNTIF(Event5!$D:$D, D72) + COUNTIF(Event6!$D:$D, D72) + COUNTIF(Event7!$D:$D, D72) + COUNTIF(Event8!$D:$D, D72) + COUNTIF(Event9!$D:$D, D72) + COUNTIF(Event10!$D:$D, D72) + COUNTIF(Event11!$D:$D, D72) + COUNTIF(Event12!$D:$D, D72) + COUNTIF(Event13!$D:$D, D72) + COUNTIF(Event14!$D:$D, D72) + COUNTIF(Event15!$D:$D, D72) + COUNTIF(Event16!$D:$D, D72) + COUNTIF(Event17!$D:$D, D72) + COUNTIF(Event18!$D:$D, D72) + COUNTIF(Event19!$D:$D, D72) + COUNTIF(Event20!$D:$D, D72) + COUNTIF(Event21!$D:$D, D72) + COUNTIF(Event22!$D:$D, D72) + COUNTIF(Event23!$D:$D, D72) + COUNTIF(Event24!$D:$D, D72) + COUNTIF(Event25!$D:$D, D72) + COUNTIF(Event26!$D:$D, D72) + COUNTIF(Event27!$D:$D, D72) + COUNTIF(Event28!$D:$D, D72) + COUNTIF(Event29!$D:$D, D72) + COUNTIF(Event30!$D:$D, D72) + COUNTIF(Event31!$D:$D, D72) + COUNTIF(Event32!$D:$D, D72) + COUNTIF(Event33!$D:$D, D72) + COUNTIF(Event34!$D:$D, D72) + COUNTIF(Event35!$D:$D, D72) + COUNTIF(Event36!$D:$D, D72) + COUNTIF(Event37!$D:$D, D72) + COUNTIF(Event38!$D:$D, D72) + COUNTIF(Event39!$D:$D, D72) + COUNTIF(Event40!$D:$D, D72) + COUNTIF(Event41!$D:$D, D72) + COUNTIF(Event42!$D:$D, D72) + COUNTIF(Event43!$D:$D, D72) + COUNTIF(Event44!$D:$D, D72) + 0</f>
        <v>2</v>
      </c>
      <c r="F72" s="75" t="str">
        <f>IF(D72="", "", IF(IFERROR(VLOOKUP(D72, Dues!D:D, 1, FALSE), "")="", "No", "Yes"))</f>
        <v>Yes</v>
      </c>
      <c r="G72" s="75" t="str">
        <f ca="1">IF(D72="", "", IF(IFERROR(VLOOKUP(D72, Interview!D:D, 1, FALSE), "")&lt;&gt;"", "Yes", IF(OR(C72="Fr", C72="So", AND(C72="Sr", TODAY()&lt;43646)), "N/A", "No")))</f>
        <v>N/A</v>
      </c>
    </row>
    <row r="73" spans="1:7">
      <c r="A73" t="s">
        <v>219</v>
      </c>
      <c r="B73" t="s">
        <v>220</v>
      </c>
      <c r="C73" t="s">
        <v>21</v>
      </c>
      <c r="D73" t="s">
        <v>221</v>
      </c>
      <c r="E73" s="75">
        <f>COUNTIF(Event1!$D:$D, D73) + COUNTIF(Event2!$D:$D, D73) + COUNTIF(Event3!$D:$D, D73) + COUNTIF(Event4!$D:$D, D73) + COUNTIF(Event5!$D:$D, D73) + COUNTIF(Event6!$D:$D, D73) + COUNTIF(Event7!$D:$D, D73) + COUNTIF(Event8!$D:$D, D73) + COUNTIF(Event9!$D:$D, D73) + COUNTIF(Event10!$D:$D, D73) + COUNTIF(Event11!$D:$D, D73) + COUNTIF(Event12!$D:$D, D73) + COUNTIF(Event13!$D:$D, D73) + COUNTIF(Event14!$D:$D, D73) + COUNTIF(Event15!$D:$D, D73) + COUNTIF(Event16!$D:$D, D73) + COUNTIF(Event17!$D:$D, D73) + COUNTIF(Event18!$D:$D, D73) + COUNTIF(Event19!$D:$D, D73) + COUNTIF(Event20!$D:$D, D73) + COUNTIF(Event21!$D:$D, D73) + COUNTIF(Event22!$D:$D, D73) + COUNTIF(Event23!$D:$D, D73) + COUNTIF(Event24!$D:$D, D73) + COUNTIF(Event25!$D:$D, D73) + COUNTIF(Event26!$D:$D, D73) + COUNTIF(Event27!$D:$D, D73) + COUNTIF(Event28!$D:$D, D73) + COUNTIF(Event29!$D:$D, D73) + COUNTIF(Event30!$D:$D, D73) + COUNTIF(Event31!$D:$D, D73) + COUNTIF(Event32!$D:$D, D73) + COUNTIF(Event33!$D:$D, D73) + COUNTIF(Event34!$D:$D, D73) + COUNTIF(Event35!$D:$D, D73) + COUNTIF(Event36!$D:$D, D73) + COUNTIF(Event37!$D:$D, D73) + COUNTIF(Event38!$D:$D, D73) + COUNTIF(Event39!$D:$D, D73) + COUNTIF(Event40!$D:$D, D73) + COUNTIF(Event41!$D:$D, D73) + COUNTIF(Event42!$D:$D, D73) + COUNTIF(Event43!$D:$D, D73) + COUNTIF(Event44!$D:$D, D73) + 0</f>
        <v>5</v>
      </c>
      <c r="F73" s="75" t="str">
        <f>IF(D73="", "", IF(IFERROR(VLOOKUP(D73, Dues!D:D, 1, FALSE), "")="", "No", "Yes"))</f>
        <v>Yes</v>
      </c>
      <c r="G73" s="75" t="str">
        <f ca="1">IF(D73="", "", IF(IFERROR(VLOOKUP(D73, Interview!D:D, 1, FALSE), "")&lt;&gt;"", "Yes", IF(OR(C73="Fr", C73="So", AND(C73="Sr", TODAY()&lt;43646)), "N/A", "No")))</f>
        <v>N/A</v>
      </c>
    </row>
    <row r="74" spans="1:7">
      <c r="A74" t="s">
        <v>222</v>
      </c>
      <c r="B74" t="s">
        <v>223</v>
      </c>
      <c r="C74" t="s">
        <v>23</v>
      </c>
      <c r="D74" t="s">
        <v>224</v>
      </c>
      <c r="E74" s="75">
        <f>COUNTIF(Event1!$D:$D, D74) + COUNTIF(Event2!$D:$D, D74) + COUNTIF(Event3!$D:$D, D74) + COUNTIF(Event4!$D:$D, D74) + COUNTIF(Event5!$D:$D, D74) + COUNTIF(Event6!$D:$D, D74) + COUNTIF(Event7!$D:$D, D74) + COUNTIF(Event8!$D:$D, D74) + COUNTIF(Event9!$D:$D, D74) + COUNTIF(Event10!$D:$D, D74) + COUNTIF(Event11!$D:$D, D74) + COUNTIF(Event12!$D:$D, D74) + COUNTIF(Event13!$D:$D, D74) + COUNTIF(Event14!$D:$D, D74) + COUNTIF(Event15!$D:$D, D74) + COUNTIF(Event16!$D:$D, D74) + COUNTIF(Event17!$D:$D, D74) + COUNTIF(Event18!$D:$D, D74) + COUNTIF(Event19!$D:$D, D74) + COUNTIF(Event20!$D:$D, D74) + COUNTIF(Event21!$D:$D, D74) + COUNTIF(Event22!$D:$D, D74) + COUNTIF(Event23!$D:$D, D74) + COUNTIF(Event24!$D:$D, D74) + COUNTIF(Event25!$D:$D, D74) + COUNTIF(Event26!$D:$D, D74) + COUNTIF(Event27!$D:$D, D74) + COUNTIF(Event28!$D:$D, D74) + COUNTIF(Event29!$D:$D, D74) + COUNTIF(Event30!$D:$D, D74) + COUNTIF(Event31!$D:$D, D74) + COUNTIF(Event32!$D:$D, D74) + COUNTIF(Event33!$D:$D, D74) + COUNTIF(Event34!$D:$D, D74) + COUNTIF(Event35!$D:$D, D74) + COUNTIF(Event36!$D:$D, D74) + COUNTIF(Event37!$D:$D, D74) + COUNTIF(Event38!$D:$D, D74) + COUNTIF(Event39!$D:$D, D74) + COUNTIF(Event40!$D:$D, D74) + COUNTIF(Event41!$D:$D, D74) + COUNTIF(Event42!$D:$D, D74) + COUNTIF(Event43!$D:$D, D74) + COUNTIF(Event44!$D:$D, D74) + 0</f>
        <v>2</v>
      </c>
      <c r="F74" s="75" t="str">
        <f>IF(D74="", "", IF(IFERROR(VLOOKUP(D74, Dues!D:D, 1, FALSE), "")="", "No", "Yes"))</f>
        <v>Yes</v>
      </c>
      <c r="G74" s="75" t="str">
        <f ca="1">IF(D74="", "", IF(IFERROR(VLOOKUP(D74, Interview!D:D, 1, FALSE), "")&lt;&gt;"", "Yes", IF(OR(C74="Fr", C74="So", AND(C74="Sr", TODAY()&lt;43646)), "N/A", "No")))</f>
        <v>N/A</v>
      </c>
    </row>
    <row r="75" spans="1:7">
      <c r="A75" t="s">
        <v>225</v>
      </c>
      <c r="B75" t="s">
        <v>226</v>
      </c>
      <c r="C75" t="s">
        <v>21</v>
      </c>
      <c r="D75" t="s">
        <v>227</v>
      </c>
      <c r="E75" s="75">
        <f>COUNTIF(Event1!$D:$D, D75) + COUNTIF(Event2!$D:$D, D75) + COUNTIF(Event3!$D:$D, D75) + COUNTIF(Event4!$D:$D, D75) + COUNTIF(Event5!$D:$D, D75) + COUNTIF(Event6!$D:$D, D75) + COUNTIF(Event7!$D:$D, D75) + COUNTIF(Event8!$D:$D, D75) + COUNTIF(Event9!$D:$D, D75) + COUNTIF(Event10!$D:$D, D75) + COUNTIF(Event11!$D:$D, D75) + COUNTIF(Event12!$D:$D, D75) + COUNTIF(Event13!$D:$D, D75) + COUNTIF(Event14!$D:$D, D75) + COUNTIF(Event15!$D:$D, D75) + COUNTIF(Event16!$D:$D, D75) + COUNTIF(Event17!$D:$D, D75) + COUNTIF(Event18!$D:$D, D75) + COUNTIF(Event19!$D:$D, D75) + COUNTIF(Event20!$D:$D, D75) + COUNTIF(Event21!$D:$D, D75) + COUNTIF(Event22!$D:$D, D75) + COUNTIF(Event23!$D:$D, D75) + COUNTIF(Event24!$D:$D, D75) + COUNTIF(Event25!$D:$D, D75) + COUNTIF(Event26!$D:$D, D75) + COUNTIF(Event27!$D:$D, D75) + COUNTIF(Event28!$D:$D, D75) + COUNTIF(Event29!$D:$D, D75) + COUNTIF(Event30!$D:$D, D75) + COUNTIF(Event31!$D:$D, D75) + COUNTIF(Event32!$D:$D, D75) + COUNTIF(Event33!$D:$D, D75) + COUNTIF(Event34!$D:$D, D75) + COUNTIF(Event35!$D:$D, D75) + COUNTIF(Event36!$D:$D, D75) + COUNTIF(Event37!$D:$D, D75) + COUNTIF(Event38!$D:$D, D75) + COUNTIF(Event39!$D:$D, D75) + COUNTIF(Event40!$D:$D, D75) + COUNTIF(Event41!$D:$D, D75) + COUNTIF(Event42!$D:$D, D75) + COUNTIF(Event43!$D:$D, D75) + COUNTIF(Event44!$D:$D, D75) + 0</f>
        <v>1</v>
      </c>
      <c r="F75" s="75" t="str">
        <f>IF(D75="", "", IF(IFERROR(VLOOKUP(D75, Dues!D:D, 1, FALSE), "")="", "No", "Yes"))</f>
        <v>Yes</v>
      </c>
      <c r="G75" s="75" t="str">
        <f ca="1">IF(D75="", "", IF(IFERROR(VLOOKUP(D75, Interview!D:D, 1, FALSE), "")&lt;&gt;"", "Yes", IF(OR(C75="Fr", C75="So", AND(C75="Sr", TODAY()&lt;43646)), "N/A", "No")))</f>
        <v>N/A</v>
      </c>
    </row>
    <row r="76" spans="1:7">
      <c r="A76" t="s">
        <v>228</v>
      </c>
      <c r="B76" t="s">
        <v>229</v>
      </c>
      <c r="C76" t="s">
        <v>21</v>
      </c>
      <c r="D76" t="s">
        <v>230</v>
      </c>
      <c r="E76" s="75">
        <f>COUNTIF(Event1!$D:$D, D76) + COUNTIF(Event2!$D:$D, D76) + COUNTIF(Event3!$D:$D, D76) + COUNTIF(Event4!$D:$D, D76) + COUNTIF(Event5!$D:$D, D76) + COUNTIF(Event6!$D:$D, D76) + COUNTIF(Event7!$D:$D, D76) + COUNTIF(Event8!$D:$D, D76) + COUNTIF(Event9!$D:$D, D76) + COUNTIF(Event10!$D:$D, D76) + COUNTIF(Event11!$D:$D, D76) + COUNTIF(Event12!$D:$D, D76) + COUNTIF(Event13!$D:$D, D76) + COUNTIF(Event14!$D:$D, D76) + COUNTIF(Event15!$D:$D, D76) + COUNTIF(Event16!$D:$D, D76) + COUNTIF(Event17!$D:$D, D76) + COUNTIF(Event18!$D:$D, D76) + COUNTIF(Event19!$D:$D, D76) + COUNTIF(Event20!$D:$D, D76) + COUNTIF(Event21!$D:$D, D76) + COUNTIF(Event22!$D:$D, D76) + COUNTIF(Event23!$D:$D, D76) + COUNTIF(Event24!$D:$D, D76) + COUNTIF(Event25!$D:$D, D76) + COUNTIF(Event26!$D:$D, D76) + COUNTIF(Event27!$D:$D, D76) + COUNTIF(Event28!$D:$D, D76) + COUNTIF(Event29!$D:$D, D76) + COUNTIF(Event30!$D:$D, D76) + COUNTIF(Event31!$D:$D, D76) + COUNTIF(Event32!$D:$D, D76) + COUNTIF(Event33!$D:$D, D76) + COUNTIF(Event34!$D:$D, D76) + COUNTIF(Event35!$D:$D, D76) + COUNTIF(Event36!$D:$D, D76) + COUNTIF(Event37!$D:$D, D76) + COUNTIF(Event38!$D:$D, D76) + COUNTIF(Event39!$D:$D, D76) + COUNTIF(Event40!$D:$D, D76) + COUNTIF(Event41!$D:$D, D76) + COUNTIF(Event42!$D:$D, D76) + COUNTIF(Event43!$D:$D, D76) + COUNTIF(Event44!$D:$D, D76) + 0</f>
        <v>8</v>
      </c>
      <c r="F76" s="75" t="str">
        <f>IF(D76="", "", IF(IFERROR(VLOOKUP(D76, Dues!D:D, 1, FALSE), "")="", "No", "Yes"))</f>
        <v>No</v>
      </c>
      <c r="G76" s="75" t="str">
        <f ca="1">IF(D76="", "", IF(IFERROR(VLOOKUP(D76, Interview!D:D, 1, FALSE), "")&lt;&gt;"", "Yes", IF(OR(C76="Fr", C76="So", AND(C76="Sr", TODAY()&lt;43646)), "N/A", "No")))</f>
        <v>N/A</v>
      </c>
    </row>
    <row r="77" spans="1:7">
      <c r="A77" t="s">
        <v>231</v>
      </c>
      <c r="B77" t="s">
        <v>232</v>
      </c>
      <c r="C77" t="s">
        <v>21</v>
      </c>
      <c r="D77" t="s">
        <v>233</v>
      </c>
      <c r="E77" s="75">
        <f>COUNTIF(Event1!$D:$D, D77) + COUNTIF(Event2!$D:$D, D77) + COUNTIF(Event3!$D:$D, D77) + COUNTIF(Event4!$D:$D, D77) + COUNTIF(Event5!$D:$D, D77) + COUNTIF(Event6!$D:$D, D77) + COUNTIF(Event7!$D:$D, D77) + COUNTIF(Event8!$D:$D, D77) + COUNTIF(Event9!$D:$D, D77) + COUNTIF(Event10!$D:$D, D77) + COUNTIF(Event11!$D:$D, D77) + COUNTIF(Event12!$D:$D, D77) + COUNTIF(Event13!$D:$D, D77) + COUNTIF(Event14!$D:$D, D77) + COUNTIF(Event15!$D:$D, D77) + COUNTIF(Event16!$D:$D, D77) + COUNTIF(Event17!$D:$D, D77) + COUNTIF(Event18!$D:$D, D77) + COUNTIF(Event19!$D:$D, D77) + COUNTIF(Event20!$D:$D, D77) + COUNTIF(Event21!$D:$D, D77) + COUNTIF(Event22!$D:$D, D77) + COUNTIF(Event23!$D:$D, D77) + COUNTIF(Event24!$D:$D, D77) + COUNTIF(Event25!$D:$D, D77) + COUNTIF(Event26!$D:$D, D77) + COUNTIF(Event27!$D:$D, D77) + COUNTIF(Event28!$D:$D, D77) + COUNTIF(Event29!$D:$D, D77) + COUNTIF(Event30!$D:$D, D77) + COUNTIF(Event31!$D:$D, D77) + COUNTIF(Event32!$D:$D, D77) + COUNTIF(Event33!$D:$D, D77) + COUNTIF(Event34!$D:$D, D77) + COUNTIF(Event35!$D:$D, D77) + COUNTIF(Event36!$D:$D, D77) + COUNTIF(Event37!$D:$D, D77) + COUNTIF(Event38!$D:$D, D77) + COUNTIF(Event39!$D:$D, D77) + COUNTIF(Event40!$D:$D, D77) + COUNTIF(Event41!$D:$D, D77) + COUNTIF(Event42!$D:$D, D77) + COUNTIF(Event43!$D:$D, D77) + COUNTIF(Event44!$D:$D, D77) + 0</f>
        <v>3</v>
      </c>
      <c r="F77" s="75" t="str">
        <f>IF(D77="", "", IF(IFERROR(VLOOKUP(D77, Dues!D:D, 1, FALSE), "")="", "No", "Yes"))</f>
        <v>Yes</v>
      </c>
      <c r="G77" s="75" t="str">
        <f ca="1">IF(D77="", "", IF(IFERROR(VLOOKUP(D77, Interview!D:D, 1, FALSE), "")&lt;&gt;"", "Yes", IF(OR(C77="Fr", C77="So", AND(C77="Sr", TODAY()&lt;43646)), "N/A", "No")))</f>
        <v>N/A</v>
      </c>
    </row>
    <row r="78" spans="1:7">
      <c r="A78" t="s">
        <v>234</v>
      </c>
      <c r="B78" t="s">
        <v>235</v>
      </c>
      <c r="C78" t="s">
        <v>22</v>
      </c>
      <c r="D78" t="s">
        <v>236</v>
      </c>
      <c r="E78" s="75">
        <f>COUNTIF(Event1!$D:$D, D78) + COUNTIF(Event2!$D:$D, D78) + COUNTIF(Event3!$D:$D, D78) + COUNTIF(Event4!$D:$D, D78) + COUNTIF(Event5!$D:$D, D78) + COUNTIF(Event6!$D:$D, D78) + COUNTIF(Event7!$D:$D, D78) + COUNTIF(Event8!$D:$D, D78) + COUNTIF(Event9!$D:$D, D78) + COUNTIF(Event10!$D:$D, D78) + COUNTIF(Event11!$D:$D, D78) + COUNTIF(Event12!$D:$D, D78) + COUNTIF(Event13!$D:$D, D78) + COUNTIF(Event14!$D:$D, D78) + COUNTIF(Event15!$D:$D, D78) + COUNTIF(Event16!$D:$D, D78) + COUNTIF(Event17!$D:$D, D78) + COUNTIF(Event18!$D:$D, D78) + COUNTIF(Event19!$D:$D, D78) + COUNTIF(Event20!$D:$D, D78) + COUNTIF(Event21!$D:$D, D78) + COUNTIF(Event22!$D:$D, D78) + COUNTIF(Event23!$D:$D, D78) + COUNTIF(Event24!$D:$D, D78) + COUNTIF(Event25!$D:$D, D78) + COUNTIF(Event26!$D:$D, D78) + COUNTIF(Event27!$D:$D, D78) + COUNTIF(Event28!$D:$D, D78) + COUNTIF(Event29!$D:$D, D78) + COUNTIF(Event30!$D:$D, D78) + COUNTIF(Event31!$D:$D, D78) + COUNTIF(Event32!$D:$D, D78) + COUNTIF(Event33!$D:$D, D78) + COUNTIF(Event34!$D:$D, D78) + COUNTIF(Event35!$D:$D, D78) + COUNTIF(Event36!$D:$D, D78) + COUNTIF(Event37!$D:$D, D78) + COUNTIF(Event38!$D:$D, D78) + COUNTIF(Event39!$D:$D, D78) + COUNTIF(Event40!$D:$D, D78) + COUNTIF(Event41!$D:$D, D78) + COUNTIF(Event42!$D:$D, D78) + COUNTIF(Event43!$D:$D, D78) + COUNTIF(Event44!$D:$D, D78) + 0</f>
        <v>17</v>
      </c>
      <c r="F78" s="75" t="str">
        <f>IF(D78="", "", IF(IFERROR(VLOOKUP(D78, Dues!D:D, 1, FALSE), "")="", "No", "Yes"))</f>
        <v>Yes</v>
      </c>
      <c r="G78" s="75" t="str">
        <f ca="1">IF(D78="", "", IF(IFERROR(VLOOKUP(D78, Interview!D:D, 1, FALSE), "")&lt;&gt;"", "Yes", IF(OR(C78="Fr", C78="So", AND(C78="Sr", TODAY()&lt;43646)), "N/A", "No")))</f>
        <v>Yes</v>
      </c>
    </row>
    <row r="79" spans="1:7">
      <c r="A79" t="s">
        <v>237</v>
      </c>
      <c r="B79" t="s">
        <v>238</v>
      </c>
      <c r="C79" t="s">
        <v>21</v>
      </c>
      <c r="D79" t="s">
        <v>239</v>
      </c>
      <c r="E79" s="75">
        <f>COUNTIF(Event1!$D:$D, D79) + COUNTIF(Event2!$D:$D, D79) + COUNTIF(Event3!$D:$D, D79) + COUNTIF(Event4!$D:$D, D79) + COUNTIF(Event5!$D:$D, D79) + COUNTIF(Event6!$D:$D, D79) + COUNTIF(Event7!$D:$D, D79) + COUNTIF(Event8!$D:$D, D79) + COUNTIF(Event9!$D:$D, D79) + COUNTIF(Event10!$D:$D, D79) + COUNTIF(Event11!$D:$D, D79) + COUNTIF(Event12!$D:$D, D79) + COUNTIF(Event13!$D:$D, D79) + COUNTIF(Event14!$D:$D, D79) + COUNTIF(Event15!$D:$D, D79) + COUNTIF(Event16!$D:$D, D79) + COUNTIF(Event17!$D:$D, D79) + COUNTIF(Event18!$D:$D, D79) + COUNTIF(Event19!$D:$D, D79) + COUNTIF(Event20!$D:$D, D79) + COUNTIF(Event21!$D:$D, D79) + COUNTIF(Event22!$D:$D, D79) + COUNTIF(Event23!$D:$D, D79) + COUNTIF(Event24!$D:$D, D79) + COUNTIF(Event25!$D:$D, D79) + COUNTIF(Event26!$D:$D, D79) + COUNTIF(Event27!$D:$D, D79) + COUNTIF(Event28!$D:$D, D79) + COUNTIF(Event29!$D:$D, D79) + COUNTIF(Event30!$D:$D, D79) + COUNTIF(Event31!$D:$D, D79) + COUNTIF(Event32!$D:$D, D79) + COUNTIF(Event33!$D:$D, D79) + COUNTIF(Event34!$D:$D, D79) + COUNTIF(Event35!$D:$D, D79) + COUNTIF(Event36!$D:$D, D79) + COUNTIF(Event37!$D:$D, D79) + COUNTIF(Event38!$D:$D, D79) + COUNTIF(Event39!$D:$D, D79) + COUNTIF(Event40!$D:$D, D79) + COUNTIF(Event41!$D:$D, D79) + COUNTIF(Event42!$D:$D, D79) + COUNTIF(Event43!$D:$D, D79) + COUNTIF(Event44!$D:$D, D79) + 0</f>
        <v>7</v>
      </c>
      <c r="F79" s="75" t="str">
        <f>IF(D79="", "", IF(IFERROR(VLOOKUP(D79, Dues!D:D, 1, FALSE), "")="", "No", "Yes"))</f>
        <v>Yes</v>
      </c>
      <c r="G79" s="75" t="str">
        <f ca="1">IF(D79="", "", IF(IFERROR(VLOOKUP(D79, Interview!D:D, 1, FALSE), "")&lt;&gt;"", "Yes", IF(OR(C79="Fr", C79="So", AND(C79="Sr", TODAY()&lt;43646)), "N/A", "No")))</f>
        <v>N/A</v>
      </c>
    </row>
    <row r="80" spans="1:7">
      <c r="A80" t="s">
        <v>240</v>
      </c>
      <c r="B80" t="s">
        <v>241</v>
      </c>
      <c r="C80" t="s">
        <v>21</v>
      </c>
      <c r="D80" t="s">
        <v>242</v>
      </c>
      <c r="E80" s="75">
        <f>COUNTIF(Event1!$D:$D, D80) + COUNTIF(Event2!$D:$D, D80) + COUNTIF(Event3!$D:$D, D80) + COUNTIF(Event4!$D:$D, D80) + COUNTIF(Event5!$D:$D, D80) + COUNTIF(Event6!$D:$D, D80) + COUNTIF(Event7!$D:$D, D80) + COUNTIF(Event8!$D:$D, D80) + COUNTIF(Event9!$D:$D, D80) + COUNTIF(Event10!$D:$D, D80) + COUNTIF(Event11!$D:$D, D80) + COUNTIF(Event12!$D:$D, D80) + COUNTIF(Event13!$D:$D, D80) + COUNTIF(Event14!$D:$D, D80) + COUNTIF(Event15!$D:$D, D80) + COUNTIF(Event16!$D:$D, D80) + COUNTIF(Event17!$D:$D, D80) + COUNTIF(Event18!$D:$D, D80) + COUNTIF(Event19!$D:$D, D80) + COUNTIF(Event20!$D:$D, D80) + COUNTIF(Event21!$D:$D, D80) + COUNTIF(Event22!$D:$D, D80) + COUNTIF(Event23!$D:$D, D80) + COUNTIF(Event24!$D:$D, D80) + COUNTIF(Event25!$D:$D, D80) + COUNTIF(Event26!$D:$D, D80) + COUNTIF(Event27!$D:$D, D80) + COUNTIF(Event28!$D:$D, D80) + COUNTIF(Event29!$D:$D, D80) + COUNTIF(Event30!$D:$D, D80) + COUNTIF(Event31!$D:$D, D80) + COUNTIF(Event32!$D:$D, D80) + COUNTIF(Event33!$D:$D, D80) + COUNTIF(Event34!$D:$D, D80) + COUNTIF(Event35!$D:$D, D80) + COUNTIF(Event36!$D:$D, D80) + COUNTIF(Event37!$D:$D, D80) + COUNTIF(Event38!$D:$D, D80) + COUNTIF(Event39!$D:$D, D80) + COUNTIF(Event40!$D:$D, D80) + COUNTIF(Event41!$D:$D, D80) + COUNTIF(Event42!$D:$D, D80) + COUNTIF(Event43!$D:$D, D80) + COUNTIF(Event44!$D:$D, D80) + 0</f>
        <v>2</v>
      </c>
      <c r="F80" s="75" t="str">
        <f>IF(D80="", "", IF(IFERROR(VLOOKUP(D80, Dues!D:D, 1, FALSE), "")="", "No", "Yes"))</f>
        <v>Yes</v>
      </c>
      <c r="G80" s="75" t="str">
        <f ca="1">IF(D80="", "", IF(IFERROR(VLOOKUP(D80, Interview!D:D, 1, FALSE), "")&lt;&gt;"", "Yes", IF(OR(C80="Fr", C80="So", AND(C80="Sr", TODAY()&lt;43646)), "N/A", "No")))</f>
        <v>N/A</v>
      </c>
    </row>
    <row r="81" spans="1:7">
      <c r="A81" t="s">
        <v>243</v>
      </c>
      <c r="B81" t="s">
        <v>244</v>
      </c>
      <c r="C81" t="s">
        <v>21</v>
      </c>
      <c r="D81" t="s">
        <v>245</v>
      </c>
      <c r="E81" s="75">
        <f>COUNTIF(Event1!$D:$D, D81) + COUNTIF(Event2!$D:$D, D81) + COUNTIF(Event3!$D:$D, D81) + COUNTIF(Event4!$D:$D, D81) + COUNTIF(Event5!$D:$D, D81) + COUNTIF(Event6!$D:$D, D81) + COUNTIF(Event7!$D:$D, D81) + COUNTIF(Event8!$D:$D, D81) + COUNTIF(Event9!$D:$D, D81) + COUNTIF(Event10!$D:$D, D81) + COUNTIF(Event11!$D:$D, D81) + COUNTIF(Event12!$D:$D, D81) + COUNTIF(Event13!$D:$D, D81) + COUNTIF(Event14!$D:$D, D81) + COUNTIF(Event15!$D:$D, D81) + COUNTIF(Event16!$D:$D, D81) + COUNTIF(Event17!$D:$D, D81) + COUNTIF(Event18!$D:$D, D81) + COUNTIF(Event19!$D:$D, D81) + COUNTIF(Event20!$D:$D, D81) + COUNTIF(Event21!$D:$D, D81) + COUNTIF(Event22!$D:$D, D81) + COUNTIF(Event23!$D:$D, D81) + COUNTIF(Event24!$D:$D, D81) + COUNTIF(Event25!$D:$D, D81) + COUNTIF(Event26!$D:$D, D81) + COUNTIF(Event27!$D:$D, D81) + COUNTIF(Event28!$D:$D, D81) + COUNTIF(Event29!$D:$D, D81) + COUNTIF(Event30!$D:$D, D81) + COUNTIF(Event31!$D:$D, D81) + COUNTIF(Event32!$D:$D, D81) + COUNTIF(Event33!$D:$D, D81) + COUNTIF(Event34!$D:$D, D81) + COUNTIF(Event35!$D:$D, D81) + COUNTIF(Event36!$D:$D, D81) + COUNTIF(Event37!$D:$D, D81) + COUNTIF(Event38!$D:$D, D81) + COUNTIF(Event39!$D:$D, D81) + COUNTIF(Event40!$D:$D, D81) + COUNTIF(Event41!$D:$D, D81) + COUNTIF(Event42!$D:$D, D81) + COUNTIF(Event43!$D:$D, D81) + COUNTIF(Event44!$D:$D, D81) + 0</f>
        <v>2</v>
      </c>
      <c r="F81" s="75" t="str">
        <f>IF(D81="", "", IF(IFERROR(VLOOKUP(D81, Dues!D:D, 1, FALSE), "")="", "No", "Yes"))</f>
        <v>Yes</v>
      </c>
      <c r="G81" s="75" t="str">
        <f ca="1">IF(D81="", "", IF(IFERROR(VLOOKUP(D81, Interview!D:D, 1, FALSE), "")&lt;&gt;"", "Yes", IF(OR(C81="Fr", C81="So", AND(C81="Sr", TODAY()&lt;43646)), "N/A", "No")))</f>
        <v>N/A</v>
      </c>
    </row>
    <row r="82" spans="1:7">
      <c r="A82" t="s">
        <v>246</v>
      </c>
      <c r="B82" t="s">
        <v>247</v>
      </c>
      <c r="C82" t="s">
        <v>23</v>
      </c>
      <c r="D82" t="s">
        <v>248</v>
      </c>
      <c r="E82" s="75">
        <f>COUNTIF(Event1!$D:$D, D82) + COUNTIF(Event2!$D:$D, D82) + COUNTIF(Event3!$D:$D, D82) + COUNTIF(Event4!$D:$D, D82) + COUNTIF(Event5!$D:$D, D82) + COUNTIF(Event6!$D:$D, D82) + COUNTIF(Event7!$D:$D, D82) + COUNTIF(Event8!$D:$D, D82) + COUNTIF(Event9!$D:$D, D82) + COUNTIF(Event10!$D:$D, D82) + COUNTIF(Event11!$D:$D, D82) + COUNTIF(Event12!$D:$D, D82) + COUNTIF(Event13!$D:$D, D82) + COUNTIF(Event14!$D:$D, D82) + COUNTIF(Event15!$D:$D, D82) + COUNTIF(Event16!$D:$D, D82) + COUNTIF(Event17!$D:$D, D82) + COUNTIF(Event18!$D:$D, D82) + COUNTIF(Event19!$D:$D, D82) + COUNTIF(Event20!$D:$D, D82) + COUNTIF(Event21!$D:$D, D82) + COUNTIF(Event22!$D:$D, D82) + COUNTIF(Event23!$D:$D, D82) + COUNTIF(Event24!$D:$D, D82) + COUNTIF(Event25!$D:$D, D82) + COUNTIF(Event26!$D:$D, D82) + COUNTIF(Event27!$D:$D, D82) + COUNTIF(Event28!$D:$D, D82) + COUNTIF(Event29!$D:$D, D82) + COUNTIF(Event30!$D:$D, D82) + COUNTIF(Event31!$D:$D, D82) + COUNTIF(Event32!$D:$D, D82) + COUNTIF(Event33!$D:$D, D82) + COUNTIF(Event34!$D:$D, D82) + COUNTIF(Event35!$D:$D, D82) + COUNTIF(Event36!$D:$D, D82) + COUNTIF(Event37!$D:$D, D82) + COUNTIF(Event38!$D:$D, D82) + COUNTIF(Event39!$D:$D, D82) + COUNTIF(Event40!$D:$D, D82) + COUNTIF(Event41!$D:$D, D82) + COUNTIF(Event42!$D:$D, D82) + COUNTIF(Event43!$D:$D, D82) + COUNTIF(Event44!$D:$D, D82) + 0</f>
        <v>12</v>
      </c>
      <c r="F82" s="75" t="str">
        <f>IF(D82="", "", IF(IFERROR(VLOOKUP(D82, Dues!D:D, 1, FALSE), "")="", "No", "Yes"))</f>
        <v>Yes</v>
      </c>
      <c r="G82" s="75" t="str">
        <f ca="1">IF(D82="", "", IF(IFERROR(VLOOKUP(D82, Interview!D:D, 1, FALSE), "")&lt;&gt;"", "Yes", IF(OR(C82="Fr", C82="So", AND(C82="Sr", TODAY()&lt;43646)), "N/A", "No")))</f>
        <v>Yes</v>
      </c>
    </row>
    <row r="83" spans="1:7">
      <c r="A83" t="s">
        <v>249</v>
      </c>
      <c r="B83" t="s">
        <v>250</v>
      </c>
      <c r="C83" t="s">
        <v>22</v>
      </c>
      <c r="D83" t="s">
        <v>251</v>
      </c>
      <c r="E83" s="75">
        <f>COUNTIF(Event1!$D:$D, D83) + COUNTIF(Event2!$D:$D, D83) + COUNTIF(Event3!$D:$D, D83) + COUNTIF(Event4!$D:$D, D83) + COUNTIF(Event5!$D:$D, D83) + COUNTIF(Event6!$D:$D, D83) + COUNTIF(Event7!$D:$D, D83) + COUNTIF(Event8!$D:$D, D83) + COUNTIF(Event9!$D:$D, D83) + COUNTIF(Event10!$D:$D, D83) + COUNTIF(Event11!$D:$D, D83) + COUNTIF(Event12!$D:$D, D83) + COUNTIF(Event13!$D:$D, D83) + COUNTIF(Event14!$D:$D, D83) + COUNTIF(Event15!$D:$D, D83) + COUNTIF(Event16!$D:$D, D83) + COUNTIF(Event17!$D:$D, D83) + COUNTIF(Event18!$D:$D, D83) + COUNTIF(Event19!$D:$D, D83) + COUNTIF(Event20!$D:$D, D83) + COUNTIF(Event21!$D:$D, D83) + COUNTIF(Event22!$D:$D, D83) + COUNTIF(Event23!$D:$D, D83) + COUNTIF(Event24!$D:$D, D83) + COUNTIF(Event25!$D:$D, D83) + COUNTIF(Event26!$D:$D, D83) + COUNTIF(Event27!$D:$D, D83) + COUNTIF(Event28!$D:$D, D83) + COUNTIF(Event29!$D:$D, D83) + COUNTIF(Event30!$D:$D, D83) + COUNTIF(Event31!$D:$D, D83) + COUNTIF(Event32!$D:$D, D83) + COUNTIF(Event33!$D:$D, D83) + COUNTIF(Event34!$D:$D, D83) + COUNTIF(Event35!$D:$D, D83) + COUNTIF(Event36!$D:$D, D83) + COUNTIF(Event37!$D:$D, D83) + COUNTIF(Event38!$D:$D, D83) + COUNTIF(Event39!$D:$D, D83) + COUNTIF(Event40!$D:$D, D83) + COUNTIF(Event41!$D:$D, D83) + COUNTIF(Event42!$D:$D, D83) + COUNTIF(Event43!$D:$D, D83) + COUNTIF(Event44!$D:$D, D83) + 0</f>
        <v>2</v>
      </c>
      <c r="F83" s="75" t="str">
        <f>IF(D83="", "", IF(IFERROR(VLOOKUP(D83, Dues!D:D, 1, FALSE), "")="", "No", "Yes"))</f>
        <v>Yes</v>
      </c>
      <c r="G83" s="75" t="str">
        <f ca="1">IF(D83="", "", IF(IFERROR(VLOOKUP(D83, Interview!D:D, 1, FALSE), "")&lt;&gt;"", "Yes", IF(OR(C83="Fr", C83="So", AND(C83="Sr", TODAY()&lt;43646)), "N/A", "No")))</f>
        <v>No</v>
      </c>
    </row>
    <row r="84" spans="1:7">
      <c r="A84" t="s">
        <v>252</v>
      </c>
      <c r="B84" t="s">
        <v>253</v>
      </c>
      <c r="C84" t="s">
        <v>21</v>
      </c>
      <c r="D84" t="s">
        <v>254</v>
      </c>
      <c r="E84" s="75">
        <f>COUNTIF(Event1!$D:$D, D84) + COUNTIF(Event2!$D:$D, D84) + COUNTIF(Event3!$D:$D, D84) + COUNTIF(Event4!$D:$D, D84) + COUNTIF(Event5!$D:$D, D84) + COUNTIF(Event6!$D:$D, D84) + COUNTIF(Event7!$D:$D, D84) + COUNTIF(Event8!$D:$D, D84) + COUNTIF(Event9!$D:$D, D84) + COUNTIF(Event10!$D:$D, D84) + COUNTIF(Event11!$D:$D, D84) + COUNTIF(Event12!$D:$D, D84) + COUNTIF(Event13!$D:$D, D84) + COUNTIF(Event14!$D:$D, D84) + COUNTIF(Event15!$D:$D, D84) + COUNTIF(Event16!$D:$D, D84) + COUNTIF(Event17!$D:$D, D84) + COUNTIF(Event18!$D:$D, D84) + COUNTIF(Event19!$D:$D, D84) + COUNTIF(Event20!$D:$D, D84) + COUNTIF(Event21!$D:$D, D84) + COUNTIF(Event22!$D:$D, D84) + COUNTIF(Event23!$D:$D, D84) + COUNTIF(Event24!$D:$D, D84) + COUNTIF(Event25!$D:$D, D84) + COUNTIF(Event26!$D:$D, D84) + COUNTIF(Event27!$D:$D, D84) + COUNTIF(Event28!$D:$D, D84) + COUNTIF(Event29!$D:$D, D84) + COUNTIF(Event30!$D:$D, D84) + COUNTIF(Event31!$D:$D, D84) + COUNTIF(Event32!$D:$D, D84) + COUNTIF(Event33!$D:$D, D84) + COUNTIF(Event34!$D:$D, D84) + COUNTIF(Event35!$D:$D, D84) + COUNTIF(Event36!$D:$D, D84) + COUNTIF(Event37!$D:$D, D84) + COUNTIF(Event38!$D:$D, D84) + COUNTIF(Event39!$D:$D, D84) + COUNTIF(Event40!$D:$D, D84) + COUNTIF(Event41!$D:$D, D84) + COUNTIF(Event42!$D:$D, D84) + COUNTIF(Event43!$D:$D, D84) + COUNTIF(Event44!$D:$D, D84) + 0</f>
        <v>3</v>
      </c>
      <c r="F84" s="75" t="str">
        <f>IF(D84="", "", IF(IFERROR(VLOOKUP(D84, Dues!D:D, 1, FALSE), "")="", "No", "Yes"))</f>
        <v>Yes</v>
      </c>
      <c r="G84" s="75" t="str">
        <f ca="1">IF(D84="", "", IF(IFERROR(VLOOKUP(D84, Interview!D:D, 1, FALSE), "")&lt;&gt;"", "Yes", IF(OR(C84="Fr", C84="So", AND(C84="Sr", TODAY()&lt;43646)), "N/A", "No")))</f>
        <v>N/A</v>
      </c>
    </row>
    <row r="85" spans="1:7">
      <c r="A85" t="s">
        <v>255</v>
      </c>
      <c r="B85" t="s">
        <v>256</v>
      </c>
      <c r="C85" t="s">
        <v>23</v>
      </c>
      <c r="D85" t="s">
        <v>257</v>
      </c>
      <c r="E85" s="75">
        <f>COUNTIF(Event1!$D:$D, D85) + COUNTIF(Event2!$D:$D, D85) + COUNTIF(Event3!$D:$D, D85) + COUNTIF(Event4!$D:$D, D85) + COUNTIF(Event5!$D:$D, D85) + COUNTIF(Event6!$D:$D, D85) + COUNTIF(Event7!$D:$D, D85) + COUNTIF(Event8!$D:$D, D85) + COUNTIF(Event9!$D:$D, D85) + COUNTIF(Event10!$D:$D, D85) + COUNTIF(Event11!$D:$D, D85) + COUNTIF(Event12!$D:$D, D85) + COUNTIF(Event13!$D:$D, D85) + COUNTIF(Event14!$D:$D, D85) + COUNTIF(Event15!$D:$D, D85) + COUNTIF(Event16!$D:$D, D85) + COUNTIF(Event17!$D:$D, D85) + COUNTIF(Event18!$D:$D, D85) + COUNTIF(Event19!$D:$D, D85) + COUNTIF(Event20!$D:$D, D85) + COUNTIF(Event21!$D:$D, D85) + COUNTIF(Event22!$D:$D, D85) + COUNTIF(Event23!$D:$D, D85) + COUNTIF(Event24!$D:$D, D85) + COUNTIF(Event25!$D:$D, D85) + COUNTIF(Event26!$D:$D, D85) + COUNTIF(Event27!$D:$D, D85) + COUNTIF(Event28!$D:$D, D85) + COUNTIF(Event29!$D:$D, D85) + COUNTIF(Event30!$D:$D, D85) + COUNTIF(Event31!$D:$D, D85) + COUNTIF(Event32!$D:$D, D85) + COUNTIF(Event33!$D:$D, D85) + COUNTIF(Event34!$D:$D, D85) + COUNTIF(Event35!$D:$D, D85) + COUNTIF(Event36!$D:$D, D85) + COUNTIF(Event37!$D:$D, D85) + COUNTIF(Event38!$D:$D, D85) + COUNTIF(Event39!$D:$D, D85) + COUNTIF(Event40!$D:$D, D85) + COUNTIF(Event41!$D:$D, D85) + COUNTIF(Event42!$D:$D, D85) + COUNTIF(Event43!$D:$D, D85) + COUNTIF(Event44!$D:$D, D85) + 0</f>
        <v>18</v>
      </c>
      <c r="F85" s="75" t="str">
        <f>IF(D85="", "", IF(IFERROR(VLOOKUP(D85, Dues!D:D, 1, FALSE), "")="", "No", "Yes"))</f>
        <v>Yes</v>
      </c>
      <c r="G85" s="75" t="str">
        <f ca="1">IF(D85="", "", IF(IFERROR(VLOOKUP(D85, Interview!D:D, 1, FALSE), "")&lt;&gt;"", "Yes", IF(OR(C85="Fr", C85="So", AND(C85="Sr", TODAY()&lt;43646)), "N/A", "No")))</f>
        <v>N/A</v>
      </c>
    </row>
    <row r="86" spans="1:7">
      <c r="A86" t="s">
        <v>258</v>
      </c>
      <c r="B86" t="s">
        <v>259</v>
      </c>
      <c r="C86" t="s">
        <v>23</v>
      </c>
      <c r="D86" t="s">
        <v>260</v>
      </c>
      <c r="E86" s="75">
        <f>COUNTIF(Event1!$D:$D, D86) + COUNTIF(Event2!$D:$D, D86) + COUNTIF(Event3!$D:$D, D86) + COUNTIF(Event4!$D:$D, D86) + COUNTIF(Event5!$D:$D, D86) + COUNTIF(Event6!$D:$D, D86) + COUNTIF(Event7!$D:$D, D86) + COUNTIF(Event8!$D:$D, D86) + COUNTIF(Event9!$D:$D, D86) + COUNTIF(Event10!$D:$D, D86) + COUNTIF(Event11!$D:$D, D86) + COUNTIF(Event12!$D:$D, D86) + COUNTIF(Event13!$D:$D, D86) + COUNTIF(Event14!$D:$D, D86) + COUNTIF(Event15!$D:$D, D86) + COUNTIF(Event16!$D:$D, D86) + COUNTIF(Event17!$D:$D, D86) + COUNTIF(Event18!$D:$D, D86) + COUNTIF(Event19!$D:$D, D86) + COUNTIF(Event20!$D:$D, D86) + COUNTIF(Event21!$D:$D, D86) + COUNTIF(Event22!$D:$D, D86) + COUNTIF(Event23!$D:$D, D86) + COUNTIF(Event24!$D:$D, D86) + COUNTIF(Event25!$D:$D, D86) + COUNTIF(Event26!$D:$D, D86) + COUNTIF(Event27!$D:$D, D86) + COUNTIF(Event28!$D:$D, D86) + COUNTIF(Event29!$D:$D, D86) + COUNTIF(Event30!$D:$D, D86) + COUNTIF(Event31!$D:$D, D86) + COUNTIF(Event32!$D:$D, D86) + COUNTIF(Event33!$D:$D, D86) + COUNTIF(Event34!$D:$D, D86) + COUNTIF(Event35!$D:$D, D86) + COUNTIF(Event36!$D:$D, D86) + COUNTIF(Event37!$D:$D, D86) + COUNTIF(Event38!$D:$D, D86) + COUNTIF(Event39!$D:$D, D86) + COUNTIF(Event40!$D:$D, D86) + COUNTIF(Event41!$D:$D, D86) + COUNTIF(Event42!$D:$D, D86) + COUNTIF(Event43!$D:$D, D86) + COUNTIF(Event44!$D:$D, D86) + 0</f>
        <v>6</v>
      </c>
      <c r="F86" s="75" t="str">
        <f>IF(D86="", "", IF(IFERROR(VLOOKUP(D86, Dues!D:D, 1, FALSE), "")="", "No", "Yes"))</f>
        <v>Yes</v>
      </c>
      <c r="G86" s="75" t="str">
        <f ca="1">IF(D86="", "", IF(IFERROR(VLOOKUP(D86, Interview!D:D, 1, FALSE), "")&lt;&gt;"", "Yes", IF(OR(C86="Fr", C86="So", AND(C86="Sr", TODAY()&lt;43646)), "N/A", "No")))</f>
        <v>N/A</v>
      </c>
    </row>
    <row r="87" spans="1:7">
      <c r="A87" t="s">
        <v>261</v>
      </c>
      <c r="B87" t="s">
        <v>262</v>
      </c>
      <c r="C87" t="s">
        <v>21</v>
      </c>
      <c r="D87" t="s">
        <v>263</v>
      </c>
      <c r="E87" s="75">
        <f>COUNTIF(Event1!$D:$D, D87) + COUNTIF(Event2!$D:$D, D87) + COUNTIF(Event3!$D:$D, D87) + COUNTIF(Event4!$D:$D, D87) + COUNTIF(Event5!$D:$D, D87) + COUNTIF(Event6!$D:$D, D87) + COUNTIF(Event7!$D:$D, D87) + COUNTIF(Event8!$D:$D, D87) + COUNTIF(Event9!$D:$D, D87) + COUNTIF(Event10!$D:$D, D87) + COUNTIF(Event11!$D:$D, D87) + COUNTIF(Event12!$D:$D, D87) + COUNTIF(Event13!$D:$D, D87) + COUNTIF(Event14!$D:$D, D87) + COUNTIF(Event15!$D:$D, D87) + COUNTIF(Event16!$D:$D, D87) + COUNTIF(Event17!$D:$D, D87) + COUNTIF(Event18!$D:$D, D87) + COUNTIF(Event19!$D:$D, D87) + COUNTIF(Event20!$D:$D, D87) + COUNTIF(Event21!$D:$D, D87) + COUNTIF(Event22!$D:$D, D87) + COUNTIF(Event23!$D:$D, D87) + COUNTIF(Event24!$D:$D, D87) + COUNTIF(Event25!$D:$D, D87) + COUNTIF(Event26!$D:$D, D87) + COUNTIF(Event27!$D:$D, D87) + COUNTIF(Event28!$D:$D, D87) + COUNTIF(Event29!$D:$D, D87) + COUNTIF(Event30!$D:$D, D87) + COUNTIF(Event31!$D:$D, D87) + COUNTIF(Event32!$D:$D, D87) + COUNTIF(Event33!$D:$D, D87) + COUNTIF(Event34!$D:$D, D87) + COUNTIF(Event35!$D:$D, D87) + COUNTIF(Event36!$D:$D, D87) + COUNTIF(Event37!$D:$D, D87) + COUNTIF(Event38!$D:$D, D87) + COUNTIF(Event39!$D:$D, D87) + COUNTIF(Event40!$D:$D, D87) + COUNTIF(Event41!$D:$D, D87) + COUNTIF(Event42!$D:$D, D87) + COUNTIF(Event43!$D:$D, D87) + COUNTIF(Event44!$D:$D, D87) + 0</f>
        <v>8</v>
      </c>
      <c r="F87" s="75" t="str">
        <f>IF(D87="", "", IF(IFERROR(VLOOKUP(D87, Dues!D:D, 1, FALSE), "")="", "No", "Yes"))</f>
        <v>Yes</v>
      </c>
      <c r="G87" s="75" t="str">
        <f ca="1">IF(D87="", "", IF(IFERROR(VLOOKUP(D87, Interview!D:D, 1, FALSE), "")&lt;&gt;"", "Yes", IF(OR(C87="Fr", C87="So", AND(C87="Sr", TODAY()&lt;43646)), "N/A", "No")))</f>
        <v>N/A</v>
      </c>
    </row>
    <row r="88" spans="1:7">
      <c r="A88" t="s">
        <v>264</v>
      </c>
      <c r="B88" t="s">
        <v>265</v>
      </c>
      <c r="C88" t="s">
        <v>23</v>
      </c>
      <c r="D88" t="s">
        <v>266</v>
      </c>
      <c r="E88" s="75">
        <f>COUNTIF(Event1!$D:$D, D88) + COUNTIF(Event2!$D:$D, D88) + COUNTIF(Event3!$D:$D, D88) + COUNTIF(Event4!$D:$D, D88) + COUNTIF(Event5!$D:$D, D88) + COUNTIF(Event6!$D:$D, D88) + COUNTIF(Event7!$D:$D, D88) + COUNTIF(Event8!$D:$D, D88) + COUNTIF(Event9!$D:$D, D88) + COUNTIF(Event10!$D:$D, D88) + COUNTIF(Event11!$D:$D, D88) + COUNTIF(Event12!$D:$D, D88) + COUNTIF(Event13!$D:$D, D88) + COUNTIF(Event14!$D:$D, D88) + COUNTIF(Event15!$D:$D, D88) + COUNTIF(Event16!$D:$D, D88) + COUNTIF(Event17!$D:$D, D88) + COUNTIF(Event18!$D:$D, D88) + COUNTIF(Event19!$D:$D, D88) + COUNTIF(Event20!$D:$D, D88) + COUNTIF(Event21!$D:$D, D88) + COUNTIF(Event22!$D:$D, D88) + COUNTIF(Event23!$D:$D, D88) + COUNTIF(Event24!$D:$D, D88) + COUNTIF(Event25!$D:$D, D88) + COUNTIF(Event26!$D:$D, D88) + COUNTIF(Event27!$D:$D, D88) + COUNTIF(Event28!$D:$D, D88) + COUNTIF(Event29!$D:$D, D88) + COUNTIF(Event30!$D:$D, D88) + COUNTIF(Event31!$D:$D, D88) + COUNTIF(Event32!$D:$D, D88) + COUNTIF(Event33!$D:$D, D88) + COUNTIF(Event34!$D:$D, D88) + COUNTIF(Event35!$D:$D, D88) + COUNTIF(Event36!$D:$D, D88) + COUNTIF(Event37!$D:$D, D88) + COUNTIF(Event38!$D:$D, D88) + COUNTIF(Event39!$D:$D, D88) + COUNTIF(Event40!$D:$D, D88) + COUNTIF(Event41!$D:$D, D88) + COUNTIF(Event42!$D:$D, D88) + COUNTIF(Event43!$D:$D, D88) + COUNTIF(Event44!$D:$D, D88) + 0</f>
        <v>4</v>
      </c>
      <c r="F88" s="75" t="str">
        <f>IF(D88="", "", IF(IFERROR(VLOOKUP(D88, Dues!D:D, 1, FALSE), "")="", "No", "Yes"))</f>
        <v>Yes</v>
      </c>
      <c r="G88" s="75" t="str">
        <f ca="1">IF(D88="", "", IF(IFERROR(VLOOKUP(D88, Interview!D:D, 1, FALSE), "")&lt;&gt;"", "Yes", IF(OR(C88="Fr", C88="So", AND(C88="Sr", TODAY()&lt;43646)), "N/A", "No")))</f>
        <v>N/A</v>
      </c>
    </row>
    <row r="89" spans="1:7">
      <c r="A89" t="s">
        <v>267</v>
      </c>
      <c r="B89" t="s">
        <v>268</v>
      </c>
      <c r="C89" t="s">
        <v>21</v>
      </c>
      <c r="D89" t="s">
        <v>269</v>
      </c>
      <c r="E89" s="75">
        <f>COUNTIF(Event1!$D:$D, D89) + COUNTIF(Event2!$D:$D, D89) + COUNTIF(Event3!$D:$D, D89) + COUNTIF(Event4!$D:$D, D89) + COUNTIF(Event5!$D:$D, D89) + COUNTIF(Event6!$D:$D, D89) + COUNTIF(Event7!$D:$D, D89) + COUNTIF(Event8!$D:$D, D89) + COUNTIF(Event9!$D:$D, D89) + COUNTIF(Event10!$D:$D, D89) + COUNTIF(Event11!$D:$D, D89) + COUNTIF(Event12!$D:$D, D89) + COUNTIF(Event13!$D:$D, D89) + COUNTIF(Event14!$D:$D, D89) + COUNTIF(Event15!$D:$D, D89) + COUNTIF(Event16!$D:$D, D89) + COUNTIF(Event17!$D:$D, D89) + COUNTIF(Event18!$D:$D, D89) + COUNTIF(Event19!$D:$D, D89) + COUNTIF(Event20!$D:$D, D89) + COUNTIF(Event21!$D:$D, D89) + COUNTIF(Event22!$D:$D, D89) + COUNTIF(Event23!$D:$D, D89) + COUNTIF(Event24!$D:$D, D89) + COUNTIF(Event25!$D:$D, D89) + COUNTIF(Event26!$D:$D, D89) + COUNTIF(Event27!$D:$D, D89) + COUNTIF(Event28!$D:$D, D89) + COUNTIF(Event29!$D:$D, D89) + COUNTIF(Event30!$D:$D, D89) + COUNTIF(Event31!$D:$D, D89) + COUNTIF(Event32!$D:$D, D89) + COUNTIF(Event33!$D:$D, D89) + COUNTIF(Event34!$D:$D, D89) + COUNTIF(Event35!$D:$D, D89) + COUNTIF(Event36!$D:$D, D89) + COUNTIF(Event37!$D:$D, D89) + COUNTIF(Event38!$D:$D, D89) + COUNTIF(Event39!$D:$D, D89) + COUNTIF(Event40!$D:$D, D89) + COUNTIF(Event41!$D:$D, D89) + COUNTIF(Event42!$D:$D, D89) + COUNTIF(Event43!$D:$D, D89) + COUNTIF(Event44!$D:$D, D89) + 0</f>
        <v>2</v>
      </c>
      <c r="F89" s="75" t="str">
        <f>IF(D89="", "", IF(IFERROR(VLOOKUP(D89, Dues!D:D, 1, FALSE), "")="", "No", "Yes"))</f>
        <v>Yes</v>
      </c>
      <c r="G89" s="75" t="str">
        <f ca="1">IF(D89="", "", IF(IFERROR(VLOOKUP(D89, Interview!D:D, 1, FALSE), "")&lt;&gt;"", "Yes", IF(OR(C89="Fr", C89="So", AND(C89="Sr", TODAY()&lt;43646)), "N/A", "No")))</f>
        <v>N/A</v>
      </c>
    </row>
    <row r="90" spans="1:7">
      <c r="A90" t="s">
        <v>146</v>
      </c>
      <c r="B90" t="s">
        <v>270</v>
      </c>
      <c r="C90" t="s">
        <v>22</v>
      </c>
      <c r="D90" t="s">
        <v>271</v>
      </c>
      <c r="E90" s="75">
        <f>COUNTIF(Event1!$D:$D, D90) + COUNTIF(Event2!$D:$D, D90) + COUNTIF(Event3!$D:$D, D90) + COUNTIF(Event4!$D:$D, D90) + COUNTIF(Event5!$D:$D, D90) + COUNTIF(Event6!$D:$D, D90) + COUNTIF(Event7!$D:$D, D90) + COUNTIF(Event8!$D:$D, D90) + COUNTIF(Event9!$D:$D, D90) + COUNTIF(Event10!$D:$D, D90) + COUNTIF(Event11!$D:$D, D90) + COUNTIF(Event12!$D:$D, D90) + COUNTIF(Event13!$D:$D, D90) + COUNTIF(Event14!$D:$D, D90) + COUNTIF(Event15!$D:$D, D90) + COUNTIF(Event16!$D:$D, D90) + COUNTIF(Event17!$D:$D, D90) + COUNTIF(Event18!$D:$D, D90) + COUNTIF(Event19!$D:$D, D90) + COUNTIF(Event20!$D:$D, D90) + COUNTIF(Event21!$D:$D, D90) + COUNTIF(Event22!$D:$D, D90) + COUNTIF(Event23!$D:$D, D90) + COUNTIF(Event24!$D:$D, D90) + COUNTIF(Event25!$D:$D, D90) + COUNTIF(Event26!$D:$D, D90) + COUNTIF(Event27!$D:$D, D90) + COUNTIF(Event28!$D:$D, D90) + COUNTIF(Event29!$D:$D, D90) + COUNTIF(Event30!$D:$D, D90) + COUNTIF(Event31!$D:$D, D90) + COUNTIF(Event32!$D:$D, D90) + COUNTIF(Event33!$D:$D, D90) + COUNTIF(Event34!$D:$D, D90) + COUNTIF(Event35!$D:$D, D90) + COUNTIF(Event36!$D:$D, D90) + COUNTIF(Event37!$D:$D, D90) + COUNTIF(Event38!$D:$D, D90) + COUNTIF(Event39!$D:$D, D90) + COUNTIF(Event40!$D:$D, D90) + COUNTIF(Event41!$D:$D, D90) + COUNTIF(Event42!$D:$D, D90) + COUNTIF(Event43!$D:$D, D90) + COUNTIF(Event44!$D:$D, D90) + 0</f>
        <v>5</v>
      </c>
      <c r="F90" s="75" t="str">
        <f>IF(D90="", "", IF(IFERROR(VLOOKUP(D90, Dues!D:D, 1, FALSE), "")="", "No", "Yes"))</f>
        <v>Yes</v>
      </c>
      <c r="G90" s="75" t="str">
        <f ca="1">IF(D90="", "", IF(IFERROR(VLOOKUP(D90, Interview!D:D, 1, FALSE), "")&lt;&gt;"", "Yes", IF(OR(C90="Fr", C90="So", AND(C90="Sr", TODAY()&lt;43646)), "N/A", "No")))</f>
        <v>Yes</v>
      </c>
    </row>
    <row r="91" spans="1:7">
      <c r="A91" t="s">
        <v>272</v>
      </c>
      <c r="B91" t="s">
        <v>273</v>
      </c>
      <c r="C91" t="s">
        <v>21</v>
      </c>
      <c r="D91" t="s">
        <v>274</v>
      </c>
      <c r="E91" s="75">
        <f>COUNTIF(Event1!$D:$D, D91) + COUNTIF(Event2!$D:$D, D91) + COUNTIF(Event3!$D:$D, D91) + COUNTIF(Event4!$D:$D, D91) + COUNTIF(Event5!$D:$D, D91) + COUNTIF(Event6!$D:$D, D91) + COUNTIF(Event7!$D:$D, D91) + COUNTIF(Event8!$D:$D, D91) + COUNTIF(Event9!$D:$D, D91) + COUNTIF(Event10!$D:$D, D91) + COUNTIF(Event11!$D:$D, D91) + COUNTIF(Event12!$D:$D, D91) + COUNTIF(Event13!$D:$D, D91) + COUNTIF(Event14!$D:$D, D91) + COUNTIF(Event15!$D:$D, D91) + COUNTIF(Event16!$D:$D, D91) + COUNTIF(Event17!$D:$D, D91) + COUNTIF(Event18!$D:$D, D91) + COUNTIF(Event19!$D:$D, D91) + COUNTIF(Event20!$D:$D, D91) + COUNTIF(Event21!$D:$D, D91) + COUNTIF(Event22!$D:$D, D91) + COUNTIF(Event23!$D:$D, D91) + COUNTIF(Event24!$D:$D, D91) + COUNTIF(Event25!$D:$D, D91) + COUNTIF(Event26!$D:$D, D91) + COUNTIF(Event27!$D:$D, D91) + COUNTIF(Event28!$D:$D, D91) + COUNTIF(Event29!$D:$D, D91) + COUNTIF(Event30!$D:$D, D91) + COUNTIF(Event31!$D:$D, D91) + COUNTIF(Event32!$D:$D, D91) + COUNTIF(Event33!$D:$D, D91) + COUNTIF(Event34!$D:$D, D91) + COUNTIF(Event35!$D:$D, D91) + COUNTIF(Event36!$D:$D, D91) + COUNTIF(Event37!$D:$D, D91) + COUNTIF(Event38!$D:$D, D91) + COUNTIF(Event39!$D:$D, D91) + COUNTIF(Event40!$D:$D, D91) + COUNTIF(Event41!$D:$D, D91) + COUNTIF(Event42!$D:$D, D91) + COUNTIF(Event43!$D:$D, D91) + COUNTIF(Event44!$D:$D, D91) + 0</f>
        <v>1</v>
      </c>
      <c r="F91" s="75" t="str">
        <f>IF(D91="", "", IF(IFERROR(VLOOKUP(D91, Dues!D:D, 1, FALSE), "")="", "No", "Yes"))</f>
        <v>Yes</v>
      </c>
      <c r="G91" s="75" t="str">
        <f ca="1">IF(D91="", "", IF(IFERROR(VLOOKUP(D91, Interview!D:D, 1, FALSE), "")&lt;&gt;"", "Yes", IF(OR(C91="Fr", C91="So", AND(C91="Sr", TODAY()&lt;43646)), "N/A", "No")))</f>
        <v>N/A</v>
      </c>
    </row>
    <row r="92" spans="1:7">
      <c r="A92" t="s">
        <v>275</v>
      </c>
      <c r="B92" t="s">
        <v>276</v>
      </c>
      <c r="C92" t="s">
        <v>21</v>
      </c>
      <c r="D92" t="s">
        <v>277</v>
      </c>
      <c r="E92" s="75">
        <f>COUNTIF(Event1!$D:$D, D92) + COUNTIF(Event2!$D:$D, D92) + COUNTIF(Event3!$D:$D, D92) + COUNTIF(Event4!$D:$D, D92) + COUNTIF(Event5!$D:$D, D92) + COUNTIF(Event6!$D:$D, D92) + COUNTIF(Event7!$D:$D, D92) + COUNTIF(Event8!$D:$D, D92) + COUNTIF(Event9!$D:$D, D92) + COUNTIF(Event10!$D:$D, D92) + COUNTIF(Event11!$D:$D, D92) + COUNTIF(Event12!$D:$D, D92) + COUNTIF(Event13!$D:$D, D92) + COUNTIF(Event14!$D:$D, D92) + COUNTIF(Event15!$D:$D, D92) + COUNTIF(Event16!$D:$D, D92) + COUNTIF(Event17!$D:$D, D92) + COUNTIF(Event18!$D:$D, D92) + COUNTIF(Event19!$D:$D, D92) + COUNTIF(Event20!$D:$D, D92) + COUNTIF(Event21!$D:$D, D92) + COUNTIF(Event22!$D:$D, D92) + COUNTIF(Event23!$D:$D, D92) + COUNTIF(Event24!$D:$D, D92) + COUNTIF(Event25!$D:$D, D92) + COUNTIF(Event26!$D:$D, D92) + COUNTIF(Event27!$D:$D, D92) + COUNTIF(Event28!$D:$D, D92) + COUNTIF(Event29!$D:$D, D92) + COUNTIF(Event30!$D:$D, D92) + COUNTIF(Event31!$D:$D, D92) + COUNTIF(Event32!$D:$D, D92) + COUNTIF(Event33!$D:$D, D92) + COUNTIF(Event34!$D:$D, D92) + COUNTIF(Event35!$D:$D, D92) + COUNTIF(Event36!$D:$D, D92) + COUNTIF(Event37!$D:$D, D92) + COUNTIF(Event38!$D:$D, D92) + COUNTIF(Event39!$D:$D, D92) + COUNTIF(Event40!$D:$D, D92) + COUNTIF(Event41!$D:$D, D92) + COUNTIF(Event42!$D:$D, D92) + COUNTIF(Event43!$D:$D, D92) + COUNTIF(Event44!$D:$D, D92) + 0</f>
        <v>6</v>
      </c>
      <c r="F92" s="75" t="str">
        <f>IF(D92="", "", IF(IFERROR(VLOOKUP(D92, Dues!D:D, 1, FALSE), "")="", "No", "Yes"))</f>
        <v>Yes</v>
      </c>
      <c r="G92" s="75" t="str">
        <f ca="1">IF(D92="", "", IF(IFERROR(VLOOKUP(D92, Interview!D:D, 1, FALSE), "")&lt;&gt;"", "Yes", IF(OR(C92="Fr", C92="So", AND(C92="Sr", TODAY()&lt;43646)), "N/A", "No")))</f>
        <v>N/A</v>
      </c>
    </row>
    <row r="93" spans="1:7">
      <c r="A93" t="s">
        <v>278</v>
      </c>
      <c r="B93" t="s">
        <v>279</v>
      </c>
      <c r="C93" t="s">
        <v>21</v>
      </c>
      <c r="D93" t="s">
        <v>280</v>
      </c>
      <c r="E93" s="75">
        <f>COUNTIF(Event1!$D:$D, D93) + COUNTIF(Event2!$D:$D, D93) + COUNTIF(Event3!$D:$D, D93) + COUNTIF(Event4!$D:$D, D93) + COUNTIF(Event5!$D:$D, D93) + COUNTIF(Event6!$D:$D, D93) + COUNTIF(Event7!$D:$D, D93) + COUNTIF(Event8!$D:$D, D93) + COUNTIF(Event9!$D:$D, D93) + COUNTIF(Event10!$D:$D, D93) + COUNTIF(Event11!$D:$D, D93) + COUNTIF(Event12!$D:$D, D93) + COUNTIF(Event13!$D:$D, D93) + COUNTIF(Event14!$D:$D, D93) + COUNTIF(Event15!$D:$D, D93) + COUNTIF(Event16!$D:$D, D93) + COUNTIF(Event17!$D:$D, D93) + COUNTIF(Event18!$D:$D, D93) + COUNTIF(Event19!$D:$D, D93) + COUNTIF(Event20!$D:$D, D93) + COUNTIF(Event21!$D:$D, D93) + COUNTIF(Event22!$D:$D, D93) + COUNTIF(Event23!$D:$D, D93) + COUNTIF(Event24!$D:$D, D93) + COUNTIF(Event25!$D:$D, D93) + COUNTIF(Event26!$D:$D, D93) + COUNTIF(Event27!$D:$D, D93) + COUNTIF(Event28!$D:$D, D93) + COUNTIF(Event29!$D:$D, D93) + COUNTIF(Event30!$D:$D, D93) + COUNTIF(Event31!$D:$D, D93) + COUNTIF(Event32!$D:$D, D93) + COUNTIF(Event33!$D:$D, D93) + COUNTIF(Event34!$D:$D, D93) + COUNTIF(Event35!$D:$D, D93) + COUNTIF(Event36!$D:$D, D93) + COUNTIF(Event37!$D:$D, D93) + COUNTIF(Event38!$D:$D, D93) + COUNTIF(Event39!$D:$D, D93) + COUNTIF(Event40!$D:$D, D93) + COUNTIF(Event41!$D:$D, D93) + COUNTIF(Event42!$D:$D, D93) + COUNTIF(Event43!$D:$D, D93) + COUNTIF(Event44!$D:$D, D93) + 0</f>
        <v>2</v>
      </c>
      <c r="F93" s="75" t="str">
        <f>IF(D93="", "", IF(IFERROR(VLOOKUP(D93, Dues!D:D, 1, FALSE), "")="", "No", "Yes"))</f>
        <v>Yes</v>
      </c>
      <c r="G93" s="75" t="str">
        <f ca="1">IF(D93="", "", IF(IFERROR(VLOOKUP(D93, Interview!D:D, 1, FALSE), "")&lt;&gt;"", "Yes", IF(OR(C93="Fr", C93="So", AND(C93="Sr", TODAY()&lt;43646)), "N/A", "No")))</f>
        <v>N/A</v>
      </c>
    </row>
    <row r="94" spans="1:7">
      <c r="A94" t="s">
        <v>281</v>
      </c>
      <c r="B94" t="s">
        <v>282</v>
      </c>
      <c r="C94" t="s">
        <v>21</v>
      </c>
      <c r="D94" t="s">
        <v>283</v>
      </c>
      <c r="E94" s="75">
        <f>COUNTIF(Event1!$D:$D, D94) + COUNTIF(Event2!$D:$D, D94) + COUNTIF(Event3!$D:$D, D94) + COUNTIF(Event4!$D:$D, D94) + COUNTIF(Event5!$D:$D, D94) + COUNTIF(Event6!$D:$D, D94) + COUNTIF(Event7!$D:$D, D94) + COUNTIF(Event8!$D:$D, D94) + COUNTIF(Event9!$D:$D, D94) + COUNTIF(Event10!$D:$D, D94) + COUNTIF(Event11!$D:$D, D94) + COUNTIF(Event12!$D:$D, D94) + COUNTIF(Event13!$D:$D, D94) + COUNTIF(Event14!$D:$D, D94) + COUNTIF(Event15!$D:$D, D94) + COUNTIF(Event16!$D:$D, D94) + COUNTIF(Event17!$D:$D, D94) + COUNTIF(Event18!$D:$D, D94) + COUNTIF(Event19!$D:$D, D94) + COUNTIF(Event20!$D:$D, D94) + COUNTIF(Event21!$D:$D, D94) + COUNTIF(Event22!$D:$D, D94) + COUNTIF(Event23!$D:$D, D94) + COUNTIF(Event24!$D:$D, D94) + COUNTIF(Event25!$D:$D, D94) + COUNTIF(Event26!$D:$D, D94) + COUNTIF(Event27!$D:$D, D94) + COUNTIF(Event28!$D:$D, D94) + COUNTIF(Event29!$D:$D, D94) + COUNTIF(Event30!$D:$D, D94) + COUNTIF(Event31!$D:$D, D94) + COUNTIF(Event32!$D:$D, D94) + COUNTIF(Event33!$D:$D, D94) + COUNTIF(Event34!$D:$D, D94) + COUNTIF(Event35!$D:$D, D94) + COUNTIF(Event36!$D:$D, D94) + COUNTIF(Event37!$D:$D, D94) + COUNTIF(Event38!$D:$D, D94) + COUNTIF(Event39!$D:$D, D94) + COUNTIF(Event40!$D:$D, D94) + COUNTIF(Event41!$D:$D, D94) + COUNTIF(Event42!$D:$D, D94) + COUNTIF(Event43!$D:$D, D94) + COUNTIF(Event44!$D:$D, D94) + 0</f>
        <v>1</v>
      </c>
      <c r="F94" s="75" t="str">
        <f>IF(D94="", "", IF(IFERROR(VLOOKUP(D94, Dues!D:D, 1, FALSE), "")="", "No", "Yes"))</f>
        <v>Yes</v>
      </c>
      <c r="G94" s="75" t="str">
        <f ca="1">IF(D94="", "", IF(IFERROR(VLOOKUP(D94, Interview!D:D, 1, FALSE), "")&lt;&gt;"", "Yes", IF(OR(C94="Fr", C94="So", AND(C94="Sr", TODAY()&lt;43646)), "N/A", "No")))</f>
        <v>N/A</v>
      </c>
    </row>
    <row r="95" spans="1:7">
      <c r="A95" t="s">
        <v>284</v>
      </c>
      <c r="B95" t="s">
        <v>285</v>
      </c>
      <c r="C95" t="s">
        <v>23</v>
      </c>
      <c r="D95" t="s">
        <v>286</v>
      </c>
      <c r="E95" s="75">
        <f>COUNTIF(Event1!$D:$D, D95) + COUNTIF(Event2!$D:$D, D95) + COUNTIF(Event3!$D:$D, D95) + COUNTIF(Event4!$D:$D, D95) + COUNTIF(Event5!$D:$D, D95) + COUNTIF(Event6!$D:$D, D95) + COUNTIF(Event7!$D:$D, D95) + COUNTIF(Event8!$D:$D, D95) + COUNTIF(Event9!$D:$D, D95) + COUNTIF(Event10!$D:$D, D95) + COUNTIF(Event11!$D:$D, D95) + COUNTIF(Event12!$D:$D, D95) + COUNTIF(Event13!$D:$D, D95) + COUNTIF(Event14!$D:$D, D95) + COUNTIF(Event15!$D:$D, D95) + COUNTIF(Event16!$D:$D, D95) + COUNTIF(Event17!$D:$D, D95) + COUNTIF(Event18!$D:$D, D95) + COUNTIF(Event19!$D:$D, D95) + COUNTIF(Event20!$D:$D, D95) + COUNTIF(Event21!$D:$D, D95) + COUNTIF(Event22!$D:$D, D95) + COUNTIF(Event23!$D:$D, D95) + COUNTIF(Event24!$D:$D, D95) + COUNTIF(Event25!$D:$D, D95) + COUNTIF(Event26!$D:$D, D95) + COUNTIF(Event27!$D:$D, D95) + COUNTIF(Event28!$D:$D, D95) + COUNTIF(Event29!$D:$D, D95) + COUNTIF(Event30!$D:$D, D95) + COUNTIF(Event31!$D:$D, D95) + COUNTIF(Event32!$D:$D, D95) + COUNTIF(Event33!$D:$D, D95) + COUNTIF(Event34!$D:$D, D95) + COUNTIF(Event35!$D:$D, D95) + COUNTIF(Event36!$D:$D, D95) + COUNTIF(Event37!$D:$D, D95) + COUNTIF(Event38!$D:$D, D95) + COUNTIF(Event39!$D:$D, D95) + COUNTIF(Event40!$D:$D, D95) + COUNTIF(Event41!$D:$D, D95) + COUNTIF(Event42!$D:$D, D95) + COUNTIF(Event43!$D:$D, D95) + COUNTIF(Event44!$D:$D, D95) + 0</f>
        <v>11</v>
      </c>
      <c r="F95" s="75" t="str">
        <f>IF(D95="", "", IF(IFERROR(VLOOKUP(D95, Dues!D:D, 1, FALSE), "")="", "No", "Yes"))</f>
        <v>Yes</v>
      </c>
      <c r="G95" s="75" t="str">
        <f ca="1">IF(D95="", "", IF(IFERROR(VLOOKUP(D95, Interview!D:D, 1, FALSE), "")&lt;&gt;"", "Yes", IF(OR(C95="Fr", C95="So", AND(C95="Sr", TODAY()&lt;43646)), "N/A", "No")))</f>
        <v>Yes</v>
      </c>
    </row>
    <row r="96" spans="1:7">
      <c r="A96" t="s">
        <v>287</v>
      </c>
      <c r="B96" t="s">
        <v>288</v>
      </c>
      <c r="C96" t="s">
        <v>23</v>
      </c>
      <c r="D96" t="s">
        <v>289</v>
      </c>
      <c r="E96" s="75">
        <f>COUNTIF(Event1!$D:$D, D96) + COUNTIF(Event2!$D:$D, D96) + COUNTIF(Event3!$D:$D, D96) + COUNTIF(Event4!$D:$D, D96) + COUNTIF(Event5!$D:$D, D96) + COUNTIF(Event6!$D:$D, D96) + COUNTIF(Event7!$D:$D, D96) + COUNTIF(Event8!$D:$D, D96) + COUNTIF(Event9!$D:$D, D96) + COUNTIF(Event10!$D:$D, D96) + COUNTIF(Event11!$D:$D, D96) + COUNTIF(Event12!$D:$D, D96) + COUNTIF(Event13!$D:$D, D96) + COUNTIF(Event14!$D:$D, D96) + COUNTIF(Event15!$D:$D, D96) + COUNTIF(Event16!$D:$D, D96) + COUNTIF(Event17!$D:$D, D96) + COUNTIF(Event18!$D:$D, D96) + COUNTIF(Event19!$D:$D, D96) + COUNTIF(Event20!$D:$D, D96) + COUNTIF(Event21!$D:$D, D96) + COUNTIF(Event22!$D:$D, D96) + COUNTIF(Event23!$D:$D, D96) + COUNTIF(Event24!$D:$D, D96) + COUNTIF(Event25!$D:$D, D96) + COUNTIF(Event26!$D:$D, D96) + COUNTIF(Event27!$D:$D, D96) + COUNTIF(Event28!$D:$D, D96) + COUNTIF(Event29!$D:$D, D96) + COUNTIF(Event30!$D:$D, D96) + COUNTIF(Event31!$D:$D, D96) + COUNTIF(Event32!$D:$D, D96) + COUNTIF(Event33!$D:$D, D96) + COUNTIF(Event34!$D:$D, D96) + COUNTIF(Event35!$D:$D, D96) + COUNTIF(Event36!$D:$D, D96) + COUNTIF(Event37!$D:$D, D96) + COUNTIF(Event38!$D:$D, D96) + COUNTIF(Event39!$D:$D, D96) + COUNTIF(Event40!$D:$D, D96) + COUNTIF(Event41!$D:$D, D96) + COUNTIF(Event42!$D:$D, D96) + COUNTIF(Event43!$D:$D, D96) + COUNTIF(Event44!$D:$D, D96) + 0</f>
        <v>4</v>
      </c>
      <c r="F96" s="75" t="str">
        <f>IF(D96="", "", IF(IFERROR(VLOOKUP(D96, Dues!D:D, 1, FALSE), "")="", "No", "Yes"))</f>
        <v>Yes</v>
      </c>
      <c r="G96" s="75" t="str">
        <f ca="1">IF(D96="", "", IF(IFERROR(VLOOKUP(D96, Interview!D:D, 1, FALSE), "")&lt;&gt;"", "Yes", IF(OR(C96="Fr", C96="So", AND(C96="Sr", TODAY()&lt;43646)), "N/A", "No")))</f>
        <v>N/A</v>
      </c>
    </row>
    <row r="97" spans="1:7">
      <c r="A97" t="s">
        <v>290</v>
      </c>
      <c r="B97" t="s">
        <v>291</v>
      </c>
      <c r="C97" t="s">
        <v>21</v>
      </c>
      <c r="D97" t="s">
        <v>292</v>
      </c>
      <c r="E97" s="75">
        <f>COUNTIF(Event1!$D:$D, D97) + COUNTIF(Event2!$D:$D, D97) + COUNTIF(Event3!$D:$D, D97) + COUNTIF(Event4!$D:$D, D97) + COUNTIF(Event5!$D:$D, D97) + COUNTIF(Event6!$D:$D, D97) + COUNTIF(Event7!$D:$D, D97) + COUNTIF(Event8!$D:$D, D97) + COUNTIF(Event9!$D:$D, D97) + COUNTIF(Event10!$D:$D, D97) + COUNTIF(Event11!$D:$D, D97) + COUNTIF(Event12!$D:$D, D97) + COUNTIF(Event13!$D:$D, D97) + COUNTIF(Event14!$D:$D, D97) + COUNTIF(Event15!$D:$D, D97) + COUNTIF(Event16!$D:$D, D97) + COUNTIF(Event17!$D:$D, D97) + COUNTIF(Event18!$D:$D, D97) + COUNTIF(Event19!$D:$D, D97) + COUNTIF(Event20!$D:$D, D97) + COUNTIF(Event21!$D:$D, D97) + COUNTIF(Event22!$D:$D, D97) + COUNTIF(Event23!$D:$D, D97) + COUNTIF(Event24!$D:$D, D97) + COUNTIF(Event25!$D:$D, D97) + COUNTIF(Event26!$D:$D, D97) + COUNTIF(Event27!$D:$D, D97) + COUNTIF(Event28!$D:$D, D97) + COUNTIF(Event29!$D:$D, D97) + COUNTIF(Event30!$D:$D, D97) + COUNTIF(Event31!$D:$D, D97) + COUNTIF(Event32!$D:$D, D97) + COUNTIF(Event33!$D:$D, D97) + COUNTIF(Event34!$D:$D, D97) + COUNTIF(Event35!$D:$D, D97) + COUNTIF(Event36!$D:$D, D97) + COUNTIF(Event37!$D:$D, D97) + COUNTIF(Event38!$D:$D, D97) + COUNTIF(Event39!$D:$D, D97) + COUNTIF(Event40!$D:$D, D97) + COUNTIF(Event41!$D:$D, D97) + COUNTIF(Event42!$D:$D, D97) + COUNTIF(Event43!$D:$D, D97) + COUNTIF(Event44!$D:$D, D97) + 0</f>
        <v>10</v>
      </c>
      <c r="F97" s="75" t="str">
        <f>IF(D97="", "", IF(IFERROR(VLOOKUP(D97, Dues!D:D, 1, FALSE), "")="", "No", "Yes"))</f>
        <v>Yes</v>
      </c>
      <c r="G97" s="75" t="str">
        <f ca="1">IF(D97="", "", IF(IFERROR(VLOOKUP(D97, Interview!D:D, 1, FALSE), "")&lt;&gt;"", "Yes", IF(OR(C97="Fr", C97="So", AND(C97="Sr", TODAY()&lt;43646)), "N/A", "No")))</f>
        <v>Yes</v>
      </c>
    </row>
    <row r="98" spans="1:7">
      <c r="A98" t="s">
        <v>146</v>
      </c>
      <c r="B98" t="s">
        <v>293</v>
      </c>
      <c r="C98" t="s">
        <v>24</v>
      </c>
      <c r="D98" t="s">
        <v>294</v>
      </c>
      <c r="E98" s="75">
        <f>COUNTIF(Event1!$D:$D, D98) + COUNTIF(Event2!$D:$D, D98) + COUNTIF(Event3!$D:$D, D98) + COUNTIF(Event4!$D:$D, D98) + COUNTIF(Event5!$D:$D, D98) + COUNTIF(Event6!$D:$D, D98) + COUNTIF(Event7!$D:$D, D98) + COUNTIF(Event8!$D:$D, D98) + COUNTIF(Event9!$D:$D, D98) + COUNTIF(Event10!$D:$D, D98) + COUNTIF(Event11!$D:$D, D98) + COUNTIF(Event12!$D:$D, D98) + COUNTIF(Event13!$D:$D, D98) + COUNTIF(Event14!$D:$D, D98) + COUNTIF(Event15!$D:$D, D98) + COUNTIF(Event16!$D:$D, D98) + COUNTIF(Event17!$D:$D, D98) + COUNTIF(Event18!$D:$D, D98) + COUNTIF(Event19!$D:$D, D98) + COUNTIF(Event20!$D:$D, D98) + COUNTIF(Event21!$D:$D, D98) + COUNTIF(Event22!$D:$D, D98) + COUNTIF(Event23!$D:$D, D98) + COUNTIF(Event24!$D:$D, D98) + COUNTIF(Event25!$D:$D, D98) + COUNTIF(Event26!$D:$D, D98) + COUNTIF(Event27!$D:$D, D98) + COUNTIF(Event28!$D:$D, D98) + COUNTIF(Event29!$D:$D, D98) + COUNTIF(Event30!$D:$D, D98) + COUNTIF(Event31!$D:$D, D98) + COUNTIF(Event32!$D:$D, D98) + COUNTIF(Event33!$D:$D, D98) + COUNTIF(Event34!$D:$D, D98) + COUNTIF(Event35!$D:$D, D98) + COUNTIF(Event36!$D:$D, D98) + COUNTIF(Event37!$D:$D, D98) + COUNTIF(Event38!$D:$D, D98) + COUNTIF(Event39!$D:$D, D98) + COUNTIF(Event40!$D:$D, D98) + COUNTIF(Event41!$D:$D, D98) + COUNTIF(Event42!$D:$D, D98) + COUNTIF(Event43!$D:$D, D98) + COUNTIF(Event44!$D:$D, D98) + 0</f>
        <v>4</v>
      </c>
      <c r="F98" s="75" t="str">
        <f>IF(D98="", "", IF(IFERROR(VLOOKUP(D98, Dues!D:D, 1, FALSE), "")="", "No", "Yes"))</f>
        <v>Yes</v>
      </c>
      <c r="G98" s="75" t="str">
        <f ca="1">IF(D98="", "", IF(IFERROR(VLOOKUP(D98, Interview!D:D, 1, FALSE), "")&lt;&gt;"", "Yes", IF(OR(C98="Fr", C98="So", AND(C98="Sr", TODAY()&lt;43646)), "N/A", "No")))</f>
        <v>No</v>
      </c>
    </row>
    <row r="99" spans="1:7">
      <c r="A99" t="s">
        <v>25</v>
      </c>
      <c r="B99" t="s">
        <v>295</v>
      </c>
      <c r="C99" t="s">
        <v>24</v>
      </c>
      <c r="D99" t="s">
        <v>296</v>
      </c>
      <c r="E99" s="75">
        <f>COUNTIF(Event1!$D:$D, D99) + COUNTIF(Event2!$D:$D, D99) + COUNTIF(Event3!$D:$D, D99) + COUNTIF(Event4!$D:$D, D99) + COUNTIF(Event5!$D:$D, D99) + COUNTIF(Event6!$D:$D, D99) + COUNTIF(Event7!$D:$D, D99) + COUNTIF(Event8!$D:$D, D99) + COUNTIF(Event9!$D:$D, D99) + COUNTIF(Event10!$D:$D, D99) + COUNTIF(Event11!$D:$D, D99) + COUNTIF(Event12!$D:$D, D99) + COUNTIF(Event13!$D:$D, D99) + COUNTIF(Event14!$D:$D, D99) + COUNTIF(Event15!$D:$D, D99) + COUNTIF(Event16!$D:$D, D99) + COUNTIF(Event17!$D:$D, D99) + COUNTIF(Event18!$D:$D, D99) + COUNTIF(Event19!$D:$D, D99) + COUNTIF(Event20!$D:$D, D99) + COUNTIF(Event21!$D:$D, D99) + COUNTIF(Event22!$D:$D, D99) + COUNTIF(Event23!$D:$D, D99) + COUNTIF(Event24!$D:$D, D99) + COUNTIF(Event25!$D:$D, D99) + COUNTIF(Event26!$D:$D, D99) + COUNTIF(Event27!$D:$D, D99) + COUNTIF(Event28!$D:$D, D99) + COUNTIF(Event29!$D:$D, D99) + COUNTIF(Event30!$D:$D, D99) + COUNTIF(Event31!$D:$D, D99) + COUNTIF(Event32!$D:$D, D99) + COUNTIF(Event33!$D:$D, D99) + COUNTIF(Event34!$D:$D, D99) + COUNTIF(Event35!$D:$D, D99) + COUNTIF(Event36!$D:$D, D99) + COUNTIF(Event37!$D:$D, D99) + COUNTIF(Event38!$D:$D, D99) + COUNTIF(Event39!$D:$D, D99) + COUNTIF(Event40!$D:$D, D99) + COUNTIF(Event41!$D:$D, D99) + COUNTIF(Event42!$D:$D, D99) + COUNTIF(Event43!$D:$D, D99) + COUNTIF(Event44!$D:$D, D99) + 0</f>
        <v>18</v>
      </c>
      <c r="F99" s="75" t="str">
        <f>IF(D99="", "", IF(IFERROR(VLOOKUP(D99, Dues!D:D, 1, FALSE), "")="", "No", "Yes"))</f>
        <v>Yes</v>
      </c>
      <c r="G99" s="75" t="str">
        <f ca="1">IF(D99="", "", IF(IFERROR(VLOOKUP(D99, Interview!D:D, 1, FALSE), "")&lt;&gt;"", "Yes", IF(OR(C99="Fr", C99="So", AND(C99="Sr", TODAY()&lt;43646)), "N/A", "No")))</f>
        <v>No</v>
      </c>
    </row>
    <row r="100" spans="1:7">
      <c r="A100" t="s">
        <v>297</v>
      </c>
      <c r="B100" t="s">
        <v>298</v>
      </c>
      <c r="C100" t="s">
        <v>21</v>
      </c>
      <c r="D100" t="s">
        <v>299</v>
      </c>
      <c r="E100" s="75">
        <f>COUNTIF(Event1!$D:$D, D100) + COUNTIF(Event2!$D:$D, D100) + COUNTIF(Event3!$D:$D, D100) + COUNTIF(Event4!$D:$D, D100) + COUNTIF(Event5!$D:$D, D100) + COUNTIF(Event6!$D:$D, D100) + COUNTIF(Event7!$D:$D, D100) + COUNTIF(Event8!$D:$D, D100) + COUNTIF(Event9!$D:$D, D100) + COUNTIF(Event10!$D:$D, D100) + COUNTIF(Event11!$D:$D, D100) + COUNTIF(Event12!$D:$D, D100) + COUNTIF(Event13!$D:$D, D100) + COUNTIF(Event14!$D:$D, D100) + COUNTIF(Event15!$D:$D, D100) + COUNTIF(Event16!$D:$D, D100) + COUNTIF(Event17!$D:$D, D100) + COUNTIF(Event18!$D:$D, D100) + COUNTIF(Event19!$D:$D, D100) + COUNTIF(Event20!$D:$D, D100) + COUNTIF(Event21!$D:$D, D100) + COUNTIF(Event22!$D:$D, D100) + COUNTIF(Event23!$D:$D, D100) + COUNTIF(Event24!$D:$D, D100) + COUNTIF(Event25!$D:$D, D100) + COUNTIF(Event26!$D:$D, D100) + COUNTIF(Event27!$D:$D, D100) + COUNTIF(Event28!$D:$D, D100) + COUNTIF(Event29!$D:$D, D100) + COUNTIF(Event30!$D:$D, D100) + COUNTIF(Event31!$D:$D, D100) + COUNTIF(Event32!$D:$D, D100) + COUNTIF(Event33!$D:$D, D100) + COUNTIF(Event34!$D:$D, D100) + COUNTIF(Event35!$D:$D, D100) + COUNTIF(Event36!$D:$D, D100) + COUNTIF(Event37!$D:$D, D100) + COUNTIF(Event38!$D:$D, D100) + COUNTIF(Event39!$D:$D, D100) + COUNTIF(Event40!$D:$D, D100) + COUNTIF(Event41!$D:$D, D100) + COUNTIF(Event42!$D:$D, D100) + COUNTIF(Event43!$D:$D, D100) + COUNTIF(Event44!$D:$D, D100) + 0</f>
        <v>2</v>
      </c>
      <c r="F100" s="75" t="str">
        <f>IF(D100="", "", IF(IFERROR(VLOOKUP(D100, Dues!D:D, 1, FALSE), "")="", "No", "Yes"))</f>
        <v>Yes</v>
      </c>
      <c r="G100" s="75" t="str">
        <f ca="1">IF(D100="", "", IF(IFERROR(VLOOKUP(D100, Interview!D:D, 1, FALSE), "")&lt;&gt;"", "Yes", IF(OR(C100="Fr", C100="So", AND(C100="Sr", TODAY()&lt;43646)), "N/A", "No")))</f>
        <v>N/A</v>
      </c>
    </row>
    <row r="101" spans="1:7">
      <c r="A101" t="s">
        <v>300</v>
      </c>
      <c r="B101" t="s">
        <v>301</v>
      </c>
      <c r="C101" t="s">
        <v>23</v>
      </c>
      <c r="D101" t="s">
        <v>302</v>
      </c>
      <c r="E101" s="75">
        <f>COUNTIF(Event1!$D:$D, D101) + COUNTIF(Event2!$D:$D, D101) + COUNTIF(Event3!$D:$D, D101) + COUNTIF(Event4!$D:$D, D101) + COUNTIF(Event5!$D:$D, D101) + COUNTIF(Event6!$D:$D, D101) + COUNTIF(Event7!$D:$D, D101) + COUNTIF(Event8!$D:$D, D101) + COUNTIF(Event9!$D:$D, D101) + COUNTIF(Event10!$D:$D, D101) + COUNTIF(Event11!$D:$D, D101) + COUNTIF(Event12!$D:$D, D101) + COUNTIF(Event13!$D:$D, D101) + COUNTIF(Event14!$D:$D, D101) + COUNTIF(Event15!$D:$D, D101) + COUNTIF(Event16!$D:$D, D101) + COUNTIF(Event17!$D:$D, D101) + COUNTIF(Event18!$D:$D, D101) + COUNTIF(Event19!$D:$D, D101) + COUNTIF(Event20!$D:$D, D101) + COUNTIF(Event21!$D:$D, D101) + COUNTIF(Event22!$D:$D, D101) + COUNTIF(Event23!$D:$D, D101) + COUNTIF(Event24!$D:$D, D101) + COUNTIF(Event25!$D:$D, D101) + COUNTIF(Event26!$D:$D, D101) + COUNTIF(Event27!$D:$D, D101) + COUNTIF(Event28!$D:$D, D101) + COUNTIF(Event29!$D:$D, D101) + COUNTIF(Event30!$D:$D, D101) + COUNTIF(Event31!$D:$D, D101) + COUNTIF(Event32!$D:$D, D101) + COUNTIF(Event33!$D:$D, D101) + COUNTIF(Event34!$D:$D, D101) + COUNTIF(Event35!$D:$D, D101) + COUNTIF(Event36!$D:$D, D101) + COUNTIF(Event37!$D:$D, D101) + COUNTIF(Event38!$D:$D, D101) + COUNTIF(Event39!$D:$D, D101) + COUNTIF(Event40!$D:$D, D101) + COUNTIF(Event41!$D:$D, D101) + COUNTIF(Event42!$D:$D, D101) + COUNTIF(Event43!$D:$D, D101) + COUNTIF(Event44!$D:$D, D101) + 0</f>
        <v>2</v>
      </c>
      <c r="F101" s="75" t="str">
        <f>IF(D101="", "", IF(IFERROR(VLOOKUP(D101, Dues!D:D, 1, FALSE), "")="", "No", "Yes"))</f>
        <v>Yes</v>
      </c>
      <c r="G101" s="75" t="str">
        <f ca="1">IF(D101="", "", IF(IFERROR(VLOOKUP(D101, Interview!D:D, 1, FALSE), "")&lt;&gt;"", "Yes", IF(OR(C101="Fr", C101="So", AND(C101="Sr", TODAY()&lt;43646)), "N/A", "No")))</f>
        <v>N/A</v>
      </c>
    </row>
    <row r="102" spans="1:7">
      <c r="A102" t="s">
        <v>303</v>
      </c>
      <c r="B102" t="s">
        <v>304</v>
      </c>
      <c r="C102" t="s">
        <v>21</v>
      </c>
      <c r="D102" t="s">
        <v>305</v>
      </c>
      <c r="E102" s="75">
        <f>COUNTIF(Event1!$D:$D, D102) + COUNTIF(Event2!$D:$D, D102) + COUNTIF(Event3!$D:$D, D102) + COUNTIF(Event4!$D:$D, D102) + COUNTIF(Event5!$D:$D, D102) + COUNTIF(Event6!$D:$D, D102) + COUNTIF(Event7!$D:$D, D102) + COUNTIF(Event8!$D:$D, D102) + COUNTIF(Event9!$D:$D, D102) + COUNTIF(Event10!$D:$D, D102) + COUNTIF(Event11!$D:$D, D102) + COUNTIF(Event12!$D:$D, D102) + COUNTIF(Event13!$D:$D, D102) + COUNTIF(Event14!$D:$D, D102) + COUNTIF(Event15!$D:$D, D102) + COUNTIF(Event16!$D:$D, D102) + COUNTIF(Event17!$D:$D, D102) + COUNTIF(Event18!$D:$D, D102) + COUNTIF(Event19!$D:$D, D102) + COUNTIF(Event20!$D:$D, D102) + COUNTIF(Event21!$D:$D, D102) + COUNTIF(Event22!$D:$D, D102) + COUNTIF(Event23!$D:$D, D102) + COUNTIF(Event24!$D:$D, D102) + COUNTIF(Event25!$D:$D, D102) + COUNTIF(Event26!$D:$D, D102) + COUNTIF(Event27!$D:$D, D102) + COUNTIF(Event28!$D:$D, D102) + COUNTIF(Event29!$D:$D, D102) + COUNTIF(Event30!$D:$D, D102) + COUNTIF(Event31!$D:$D, D102) + COUNTIF(Event32!$D:$D, D102) + COUNTIF(Event33!$D:$D, D102) + COUNTIF(Event34!$D:$D, D102) + COUNTIF(Event35!$D:$D, D102) + COUNTIF(Event36!$D:$D, D102) + COUNTIF(Event37!$D:$D, D102) + COUNTIF(Event38!$D:$D, D102) + COUNTIF(Event39!$D:$D, D102) + COUNTIF(Event40!$D:$D, D102) + COUNTIF(Event41!$D:$D, D102) + COUNTIF(Event42!$D:$D, D102) + COUNTIF(Event43!$D:$D, D102) + COUNTIF(Event44!$D:$D, D102) + 0</f>
        <v>2</v>
      </c>
      <c r="F102" s="75" t="str">
        <f>IF(D102="", "", IF(IFERROR(VLOOKUP(D102, Dues!D:D, 1, FALSE), "")="", "No", "Yes"))</f>
        <v>Yes</v>
      </c>
      <c r="G102" s="75" t="str">
        <f ca="1">IF(D102="", "", IF(IFERROR(VLOOKUP(D102, Interview!D:D, 1, FALSE), "")&lt;&gt;"", "Yes", IF(OR(C102="Fr", C102="So", AND(C102="Sr", TODAY()&lt;43646)), "N/A", "No")))</f>
        <v>N/A</v>
      </c>
    </row>
    <row r="103" spans="1:7">
      <c r="A103" t="s">
        <v>306</v>
      </c>
      <c r="B103" t="s">
        <v>307</v>
      </c>
      <c r="C103" t="s">
        <v>24</v>
      </c>
      <c r="D103" t="s">
        <v>308</v>
      </c>
      <c r="E103" s="75">
        <f>COUNTIF(Event1!$D:$D, D103) + COUNTIF(Event2!$D:$D, D103) + COUNTIF(Event3!$D:$D, D103) + COUNTIF(Event4!$D:$D, D103) + COUNTIF(Event5!$D:$D, D103) + COUNTIF(Event6!$D:$D, D103) + COUNTIF(Event7!$D:$D, D103) + COUNTIF(Event8!$D:$D, D103) + COUNTIF(Event9!$D:$D, D103) + COUNTIF(Event10!$D:$D, D103) + COUNTIF(Event11!$D:$D, D103) + COUNTIF(Event12!$D:$D, D103) + COUNTIF(Event13!$D:$D, D103) + COUNTIF(Event14!$D:$D, D103) + COUNTIF(Event15!$D:$D, D103) + COUNTIF(Event16!$D:$D, D103) + COUNTIF(Event17!$D:$D, D103) + COUNTIF(Event18!$D:$D, D103) + COUNTIF(Event19!$D:$D, D103) + COUNTIF(Event20!$D:$D, D103) + COUNTIF(Event21!$D:$D, D103) + COUNTIF(Event22!$D:$D, D103) + COUNTIF(Event23!$D:$D, D103) + COUNTIF(Event24!$D:$D, D103) + COUNTIF(Event25!$D:$D, D103) + COUNTIF(Event26!$D:$D, D103) + COUNTIF(Event27!$D:$D, D103) + COUNTIF(Event28!$D:$D, D103) + COUNTIF(Event29!$D:$D, D103) + COUNTIF(Event30!$D:$D, D103) + COUNTIF(Event31!$D:$D, D103) + COUNTIF(Event32!$D:$D, D103) + COUNTIF(Event33!$D:$D, D103) + COUNTIF(Event34!$D:$D, D103) + COUNTIF(Event35!$D:$D, D103) + COUNTIF(Event36!$D:$D, D103) + COUNTIF(Event37!$D:$D, D103) + COUNTIF(Event38!$D:$D, D103) + COUNTIF(Event39!$D:$D, D103) + COUNTIF(Event40!$D:$D, D103) + COUNTIF(Event41!$D:$D, D103) + COUNTIF(Event42!$D:$D, D103) + COUNTIF(Event43!$D:$D, D103) + COUNTIF(Event44!$D:$D, D103) + 0</f>
        <v>19</v>
      </c>
      <c r="F103" s="75" t="str">
        <f>IF(D103="", "", IF(IFERROR(VLOOKUP(D103, Dues!D:D, 1, FALSE), "")="", "No", "Yes"))</f>
        <v>Yes</v>
      </c>
      <c r="G103" s="75" t="str">
        <f ca="1">IF(D103="", "", IF(IFERROR(VLOOKUP(D103, Interview!D:D, 1, FALSE), "")&lt;&gt;"", "Yes", IF(OR(C103="Fr", C103="So", AND(C103="Sr", TODAY()&lt;43646)), "N/A", "No")))</f>
        <v>No</v>
      </c>
    </row>
    <row r="104" spans="1:7">
      <c r="A104" t="s">
        <v>309</v>
      </c>
      <c r="B104" t="s">
        <v>310</v>
      </c>
      <c r="C104" t="s">
        <v>23</v>
      </c>
      <c r="D104" t="s">
        <v>311</v>
      </c>
      <c r="E104" s="75">
        <f>COUNTIF(Event1!$D:$D, D104) + COUNTIF(Event2!$D:$D, D104) + COUNTIF(Event3!$D:$D, D104) + COUNTIF(Event4!$D:$D, D104) + COUNTIF(Event5!$D:$D, D104) + COUNTIF(Event6!$D:$D, D104) + COUNTIF(Event7!$D:$D, D104) + COUNTIF(Event8!$D:$D, D104) + COUNTIF(Event9!$D:$D, D104) + COUNTIF(Event10!$D:$D, D104) + COUNTIF(Event11!$D:$D, D104) + COUNTIF(Event12!$D:$D, D104) + COUNTIF(Event13!$D:$D, D104) + COUNTIF(Event14!$D:$D, D104) + COUNTIF(Event15!$D:$D, D104) + COUNTIF(Event16!$D:$D, D104) + COUNTIF(Event17!$D:$D, D104) + COUNTIF(Event18!$D:$D, D104) + COUNTIF(Event19!$D:$D, D104) + COUNTIF(Event20!$D:$D, D104) + COUNTIF(Event21!$D:$D, D104) + COUNTIF(Event22!$D:$D, D104) + COUNTIF(Event23!$D:$D, D104) + COUNTIF(Event24!$D:$D, D104) + COUNTIF(Event25!$D:$D, D104) + COUNTIF(Event26!$D:$D, D104) + COUNTIF(Event27!$D:$D, D104) + COUNTIF(Event28!$D:$D, D104) + COUNTIF(Event29!$D:$D, D104) + COUNTIF(Event30!$D:$D, D104) + COUNTIF(Event31!$D:$D, D104) + COUNTIF(Event32!$D:$D, D104) + COUNTIF(Event33!$D:$D, D104) + COUNTIF(Event34!$D:$D, D104) + COUNTIF(Event35!$D:$D, D104) + COUNTIF(Event36!$D:$D, D104) + COUNTIF(Event37!$D:$D, D104) + COUNTIF(Event38!$D:$D, D104) + COUNTIF(Event39!$D:$D, D104) + COUNTIF(Event40!$D:$D, D104) + COUNTIF(Event41!$D:$D, D104) + COUNTIF(Event42!$D:$D, D104) + COUNTIF(Event43!$D:$D, D104) + COUNTIF(Event44!$D:$D, D104) + 0</f>
        <v>5</v>
      </c>
      <c r="F104" s="75" t="str">
        <f>IF(D104="", "", IF(IFERROR(VLOOKUP(D104, Dues!D:D, 1, FALSE), "")="", "No", "Yes"))</f>
        <v>Yes</v>
      </c>
      <c r="G104" s="75" t="str">
        <f ca="1">IF(D104="", "", IF(IFERROR(VLOOKUP(D104, Interview!D:D, 1, FALSE), "")&lt;&gt;"", "Yes", IF(OR(C104="Fr", C104="So", AND(C104="Sr", TODAY()&lt;43646)), "N/A", "No")))</f>
        <v>N/A</v>
      </c>
    </row>
    <row r="105" spans="1:7">
      <c r="A105" t="s">
        <v>309</v>
      </c>
      <c r="B105" t="s">
        <v>312</v>
      </c>
      <c r="C105" t="s">
        <v>21</v>
      </c>
      <c r="D105" t="s">
        <v>313</v>
      </c>
      <c r="E105" s="75">
        <f>COUNTIF(Event1!$D:$D, D105) + COUNTIF(Event2!$D:$D, D105) + COUNTIF(Event3!$D:$D, D105) + COUNTIF(Event4!$D:$D, D105) + COUNTIF(Event5!$D:$D, D105) + COUNTIF(Event6!$D:$D, D105) + COUNTIF(Event7!$D:$D, D105) + COUNTIF(Event8!$D:$D, D105) + COUNTIF(Event9!$D:$D, D105) + COUNTIF(Event10!$D:$D, D105) + COUNTIF(Event11!$D:$D, D105) + COUNTIF(Event12!$D:$D, D105) + COUNTIF(Event13!$D:$D, D105) + COUNTIF(Event14!$D:$D, D105) + COUNTIF(Event15!$D:$D, D105) + COUNTIF(Event16!$D:$D, D105) + COUNTIF(Event17!$D:$D, D105) + COUNTIF(Event18!$D:$D, D105) + COUNTIF(Event19!$D:$D, D105) + COUNTIF(Event20!$D:$D, D105) + COUNTIF(Event21!$D:$D, D105) + COUNTIF(Event22!$D:$D, D105) + COUNTIF(Event23!$D:$D, D105) + COUNTIF(Event24!$D:$D, D105) + COUNTIF(Event25!$D:$D, D105) + COUNTIF(Event26!$D:$D, D105) + COUNTIF(Event27!$D:$D, D105) + COUNTIF(Event28!$D:$D, D105) + COUNTIF(Event29!$D:$D, D105) + COUNTIF(Event30!$D:$D, D105) + COUNTIF(Event31!$D:$D, D105) + COUNTIF(Event32!$D:$D, D105) + COUNTIF(Event33!$D:$D, D105) + COUNTIF(Event34!$D:$D, D105) + COUNTIF(Event35!$D:$D, D105) + COUNTIF(Event36!$D:$D, D105) + COUNTIF(Event37!$D:$D, D105) + COUNTIF(Event38!$D:$D, D105) + COUNTIF(Event39!$D:$D, D105) + COUNTIF(Event40!$D:$D, D105) + COUNTIF(Event41!$D:$D, D105) + COUNTIF(Event42!$D:$D, D105) + COUNTIF(Event43!$D:$D, D105) + COUNTIF(Event44!$D:$D, D105) + 0</f>
        <v>2</v>
      </c>
      <c r="F105" s="75" t="str">
        <f>IF(D105="", "", IF(IFERROR(VLOOKUP(D105, Dues!D:D, 1, FALSE), "")="", "No", "Yes"))</f>
        <v>No</v>
      </c>
      <c r="G105" s="75" t="str">
        <f ca="1">IF(D105="", "", IF(IFERROR(VLOOKUP(D105, Interview!D:D, 1, FALSE), "")&lt;&gt;"", "Yes", IF(OR(C105="Fr", C105="So", AND(C105="Sr", TODAY()&lt;43646)), "N/A", "No")))</f>
        <v>N/A</v>
      </c>
    </row>
    <row r="106" spans="1:7">
      <c r="A106" t="s">
        <v>146</v>
      </c>
      <c r="B106" t="s">
        <v>314</v>
      </c>
      <c r="C106" t="s">
        <v>23</v>
      </c>
      <c r="D106" t="s">
        <v>315</v>
      </c>
      <c r="E106" s="75">
        <f>COUNTIF(Event1!$D:$D, D106) + COUNTIF(Event2!$D:$D, D106) + COUNTIF(Event3!$D:$D, D106) + COUNTIF(Event4!$D:$D, D106) + COUNTIF(Event5!$D:$D, D106) + COUNTIF(Event6!$D:$D, D106) + COUNTIF(Event7!$D:$D, D106) + COUNTIF(Event8!$D:$D, D106) + COUNTIF(Event9!$D:$D, D106) + COUNTIF(Event10!$D:$D, D106) + COUNTIF(Event11!$D:$D, D106) + COUNTIF(Event12!$D:$D, D106) + COUNTIF(Event13!$D:$D, D106) + COUNTIF(Event14!$D:$D, D106) + COUNTIF(Event15!$D:$D, D106) + COUNTIF(Event16!$D:$D, D106) + COUNTIF(Event17!$D:$D, D106) + COUNTIF(Event18!$D:$D, D106) + COUNTIF(Event19!$D:$D, D106) + COUNTIF(Event20!$D:$D, D106) + COUNTIF(Event21!$D:$D, D106) + COUNTIF(Event22!$D:$D, D106) + COUNTIF(Event23!$D:$D, D106) + COUNTIF(Event24!$D:$D, D106) + COUNTIF(Event25!$D:$D, D106) + COUNTIF(Event26!$D:$D, D106) + COUNTIF(Event27!$D:$D, D106) + COUNTIF(Event28!$D:$D, D106) + COUNTIF(Event29!$D:$D, D106) + COUNTIF(Event30!$D:$D, D106) + COUNTIF(Event31!$D:$D, D106) + COUNTIF(Event32!$D:$D, D106) + COUNTIF(Event33!$D:$D, D106) + COUNTIF(Event34!$D:$D, D106) + COUNTIF(Event35!$D:$D, D106) + COUNTIF(Event36!$D:$D, D106) + COUNTIF(Event37!$D:$D, D106) + COUNTIF(Event38!$D:$D, D106) + COUNTIF(Event39!$D:$D, D106) + COUNTIF(Event40!$D:$D, D106) + COUNTIF(Event41!$D:$D, D106) + COUNTIF(Event42!$D:$D, D106) + COUNTIF(Event43!$D:$D, D106) + COUNTIF(Event44!$D:$D, D106) + 0</f>
        <v>2</v>
      </c>
      <c r="F106" s="75" t="str">
        <f>IF(D106="", "", IF(IFERROR(VLOOKUP(D106, Dues!D:D, 1, FALSE), "")="", "No", "Yes"))</f>
        <v>Yes</v>
      </c>
      <c r="G106" s="75" t="str">
        <f ca="1">IF(D106="", "", IF(IFERROR(VLOOKUP(D106, Interview!D:D, 1, FALSE), "")&lt;&gt;"", "Yes", IF(OR(C106="Fr", C106="So", AND(C106="Sr", TODAY()&lt;43646)), "N/A", "No")))</f>
        <v>Yes</v>
      </c>
    </row>
    <row r="107" spans="1:7">
      <c r="A107" t="s">
        <v>316</v>
      </c>
      <c r="B107" t="s">
        <v>317</v>
      </c>
      <c r="C107" t="s">
        <v>22</v>
      </c>
      <c r="D107" t="s">
        <v>318</v>
      </c>
      <c r="E107" s="75">
        <f>COUNTIF(Event1!$D:$D, D107) + COUNTIF(Event2!$D:$D, D107) + COUNTIF(Event3!$D:$D, D107) + COUNTIF(Event4!$D:$D, D107) + COUNTIF(Event5!$D:$D, D107) + COUNTIF(Event6!$D:$D, D107) + COUNTIF(Event7!$D:$D, D107) + COUNTIF(Event8!$D:$D, D107) + COUNTIF(Event9!$D:$D, D107) + COUNTIF(Event10!$D:$D, D107) + COUNTIF(Event11!$D:$D, D107) + COUNTIF(Event12!$D:$D, D107) + COUNTIF(Event13!$D:$D, D107) + COUNTIF(Event14!$D:$D, D107) + COUNTIF(Event15!$D:$D, D107) + COUNTIF(Event16!$D:$D, D107) + COUNTIF(Event17!$D:$D, D107) + COUNTIF(Event18!$D:$D, D107) + COUNTIF(Event19!$D:$D, D107) + COUNTIF(Event20!$D:$D, D107) + COUNTIF(Event21!$D:$D, D107) + COUNTIF(Event22!$D:$D, D107) + COUNTIF(Event23!$D:$D, D107) + COUNTIF(Event24!$D:$D, D107) + COUNTIF(Event25!$D:$D, D107) + COUNTIF(Event26!$D:$D, D107) + COUNTIF(Event27!$D:$D, D107) + COUNTIF(Event28!$D:$D, D107) + COUNTIF(Event29!$D:$D, D107) + COUNTIF(Event30!$D:$D, D107) + COUNTIF(Event31!$D:$D, D107) + COUNTIF(Event32!$D:$D, D107) + COUNTIF(Event33!$D:$D, D107) + COUNTIF(Event34!$D:$D, D107) + COUNTIF(Event35!$D:$D, D107) + COUNTIF(Event36!$D:$D, D107) + COUNTIF(Event37!$D:$D, D107) + COUNTIF(Event38!$D:$D, D107) + COUNTIF(Event39!$D:$D, D107) + COUNTIF(Event40!$D:$D, D107) + COUNTIF(Event41!$D:$D, D107) + COUNTIF(Event42!$D:$D, D107) + COUNTIF(Event43!$D:$D, D107) + COUNTIF(Event44!$D:$D, D107) + 0</f>
        <v>4</v>
      </c>
      <c r="F107" s="75" t="str">
        <f>IF(D107="", "", IF(IFERROR(VLOOKUP(D107, Dues!D:D, 1, FALSE), "")="", "No", "Yes"))</f>
        <v>No</v>
      </c>
      <c r="G107" s="75" t="str">
        <f ca="1">IF(D107="", "", IF(IFERROR(VLOOKUP(D107, Interview!D:D, 1, FALSE), "")&lt;&gt;"", "Yes", IF(OR(C107="Fr", C107="So", AND(C107="Sr", TODAY()&lt;43646)), "N/A", "No")))</f>
        <v>Yes</v>
      </c>
    </row>
    <row r="108" spans="1:7">
      <c r="A108" t="s">
        <v>319</v>
      </c>
      <c r="B108" t="s">
        <v>170</v>
      </c>
      <c r="C108" t="s">
        <v>22</v>
      </c>
      <c r="D108" t="s">
        <v>320</v>
      </c>
      <c r="E108" s="75">
        <f>COUNTIF(Event1!$D:$D, D108) + COUNTIF(Event2!$D:$D, D108) + COUNTIF(Event3!$D:$D, D108) + COUNTIF(Event4!$D:$D, D108) + COUNTIF(Event5!$D:$D, D108) + COUNTIF(Event6!$D:$D, D108) + COUNTIF(Event7!$D:$D, D108) + COUNTIF(Event8!$D:$D, D108) + COUNTIF(Event9!$D:$D, D108) + COUNTIF(Event10!$D:$D, D108) + COUNTIF(Event11!$D:$D, D108) + COUNTIF(Event12!$D:$D, D108) + COUNTIF(Event13!$D:$D, D108) + COUNTIF(Event14!$D:$D, D108) + COUNTIF(Event15!$D:$D, D108) + COUNTIF(Event16!$D:$D, D108) + COUNTIF(Event17!$D:$D, D108) + COUNTIF(Event18!$D:$D, D108) + COUNTIF(Event19!$D:$D, D108) + COUNTIF(Event20!$D:$D, D108) + COUNTIF(Event21!$D:$D, D108) + COUNTIF(Event22!$D:$D, D108) + COUNTIF(Event23!$D:$D, D108) + COUNTIF(Event24!$D:$D, D108) + COUNTIF(Event25!$D:$D, D108) + COUNTIF(Event26!$D:$D, D108) + COUNTIF(Event27!$D:$D, D108) + COUNTIF(Event28!$D:$D, D108) + COUNTIF(Event29!$D:$D, D108) + COUNTIF(Event30!$D:$D, D108) + COUNTIF(Event31!$D:$D, D108) + COUNTIF(Event32!$D:$D, D108) + COUNTIF(Event33!$D:$D, D108) + COUNTIF(Event34!$D:$D, D108) + COUNTIF(Event35!$D:$D, D108) + COUNTIF(Event36!$D:$D, D108) + COUNTIF(Event37!$D:$D, D108) + COUNTIF(Event38!$D:$D, D108) + COUNTIF(Event39!$D:$D, D108) + COUNTIF(Event40!$D:$D, D108) + COUNTIF(Event41!$D:$D, D108) + COUNTIF(Event42!$D:$D, D108) + COUNTIF(Event43!$D:$D, D108) + COUNTIF(Event44!$D:$D, D108) + 0</f>
        <v>1</v>
      </c>
      <c r="F108" s="75" t="str">
        <f>IF(D108="", "", IF(IFERROR(VLOOKUP(D108, Dues!D:D, 1, FALSE), "")="", "No", "Yes"))</f>
        <v>No</v>
      </c>
      <c r="G108" s="75" t="str">
        <f ca="1">IF(D108="", "", IF(IFERROR(VLOOKUP(D108, Interview!D:D, 1, FALSE), "")&lt;&gt;"", "Yes", IF(OR(C108="Fr", C108="So", AND(C108="Sr", TODAY()&lt;43646)), "N/A", "No")))</f>
        <v>No</v>
      </c>
    </row>
    <row r="109" spans="1:7">
      <c r="A109" t="s">
        <v>111</v>
      </c>
      <c r="B109" t="s">
        <v>295</v>
      </c>
      <c r="C109" t="s">
        <v>21</v>
      </c>
      <c r="D109" t="s">
        <v>321</v>
      </c>
      <c r="E109" s="75">
        <f>COUNTIF(Event1!$D:$D, D109) + COUNTIF(Event2!$D:$D, D109) + COUNTIF(Event3!$D:$D, D109) + COUNTIF(Event4!$D:$D, D109) + COUNTIF(Event5!$D:$D, D109) + COUNTIF(Event6!$D:$D, D109) + COUNTIF(Event7!$D:$D, D109) + COUNTIF(Event8!$D:$D, D109) + COUNTIF(Event9!$D:$D, D109) + COUNTIF(Event10!$D:$D, D109) + COUNTIF(Event11!$D:$D, D109) + COUNTIF(Event12!$D:$D, D109) + COUNTIF(Event13!$D:$D, D109) + COUNTIF(Event14!$D:$D, D109) + COUNTIF(Event15!$D:$D, D109) + COUNTIF(Event16!$D:$D, D109) + COUNTIF(Event17!$D:$D, D109) + COUNTIF(Event18!$D:$D, D109) + COUNTIF(Event19!$D:$D, D109) + COUNTIF(Event20!$D:$D, D109) + COUNTIF(Event21!$D:$D, D109) + COUNTIF(Event22!$D:$D, D109) + COUNTIF(Event23!$D:$D, D109) + COUNTIF(Event24!$D:$D, D109) + COUNTIF(Event25!$D:$D, D109) + COUNTIF(Event26!$D:$D, D109) + COUNTIF(Event27!$D:$D, D109) + COUNTIF(Event28!$D:$D, D109) + COUNTIF(Event29!$D:$D, D109) + COUNTIF(Event30!$D:$D, D109) + COUNTIF(Event31!$D:$D, D109) + COUNTIF(Event32!$D:$D, D109) + COUNTIF(Event33!$D:$D, D109) + COUNTIF(Event34!$D:$D, D109) + COUNTIF(Event35!$D:$D, D109) + COUNTIF(Event36!$D:$D, D109) + COUNTIF(Event37!$D:$D, D109) + COUNTIF(Event38!$D:$D, D109) + COUNTIF(Event39!$D:$D, D109) + COUNTIF(Event40!$D:$D, D109) + COUNTIF(Event41!$D:$D, D109) + COUNTIF(Event42!$D:$D, D109) + COUNTIF(Event43!$D:$D, D109) + COUNTIF(Event44!$D:$D, D109) + 0</f>
        <v>15</v>
      </c>
      <c r="F109" s="75" t="str">
        <f>IF(D109="", "", IF(IFERROR(VLOOKUP(D109, Dues!D:D, 1, FALSE), "")="", "No", "Yes"))</f>
        <v>Yes</v>
      </c>
      <c r="G109" s="75" t="str">
        <f ca="1">IF(D109="", "", IF(IFERROR(VLOOKUP(D109, Interview!D:D, 1, FALSE), "")&lt;&gt;"", "Yes", IF(OR(C109="Fr", C109="So", AND(C109="Sr", TODAY()&lt;43646)), "N/A", "No")))</f>
        <v>N/A</v>
      </c>
    </row>
    <row r="110" spans="1:7">
      <c r="A110" t="s">
        <v>322</v>
      </c>
      <c r="B110" t="s">
        <v>323</v>
      </c>
      <c r="C110" t="s">
        <v>24</v>
      </c>
      <c r="D110" t="s">
        <v>324</v>
      </c>
      <c r="E110" s="75">
        <f>COUNTIF(Event1!$D:$D, D110) + COUNTIF(Event2!$D:$D, D110) + COUNTIF(Event3!$D:$D, D110) + COUNTIF(Event4!$D:$D, D110) + COUNTIF(Event5!$D:$D, D110) + COUNTIF(Event6!$D:$D, D110) + COUNTIF(Event7!$D:$D, D110) + COUNTIF(Event8!$D:$D, D110) + COUNTIF(Event9!$D:$D, D110) + COUNTIF(Event10!$D:$D, D110) + COUNTIF(Event11!$D:$D, D110) + COUNTIF(Event12!$D:$D, D110) + COUNTIF(Event13!$D:$D, D110) + COUNTIF(Event14!$D:$D, D110) + COUNTIF(Event15!$D:$D, D110) + COUNTIF(Event16!$D:$D, D110) + COUNTIF(Event17!$D:$D, D110) + COUNTIF(Event18!$D:$D, D110) + COUNTIF(Event19!$D:$D, D110) + COUNTIF(Event20!$D:$D, D110) + COUNTIF(Event21!$D:$D, D110) + COUNTIF(Event22!$D:$D, D110) + COUNTIF(Event23!$D:$D, D110) + COUNTIF(Event24!$D:$D, D110) + COUNTIF(Event25!$D:$D, D110) + COUNTIF(Event26!$D:$D, D110) + COUNTIF(Event27!$D:$D, D110) + COUNTIF(Event28!$D:$D, D110) + COUNTIF(Event29!$D:$D, D110) + COUNTIF(Event30!$D:$D, D110) + COUNTIF(Event31!$D:$D, D110) + COUNTIF(Event32!$D:$D, D110) + COUNTIF(Event33!$D:$D, D110) + COUNTIF(Event34!$D:$D, D110) + COUNTIF(Event35!$D:$D, D110) + COUNTIF(Event36!$D:$D, D110) + COUNTIF(Event37!$D:$D, D110) + COUNTIF(Event38!$D:$D, D110) + COUNTIF(Event39!$D:$D, D110) + COUNTIF(Event40!$D:$D, D110) + COUNTIF(Event41!$D:$D, D110) + COUNTIF(Event42!$D:$D, D110) + COUNTIF(Event43!$D:$D, D110) + COUNTIF(Event44!$D:$D, D110) + 0</f>
        <v>7</v>
      </c>
      <c r="F110" s="75" t="str">
        <f>IF(D110="", "", IF(IFERROR(VLOOKUP(D110, Dues!D:D, 1, FALSE), "")="", "No", "Yes"))</f>
        <v>Yes</v>
      </c>
      <c r="G110" s="75" t="str">
        <f ca="1">IF(D110="", "", IF(IFERROR(VLOOKUP(D110, Interview!D:D, 1, FALSE), "")&lt;&gt;"", "Yes", IF(OR(C110="Fr", C110="So", AND(C110="Sr", TODAY()&lt;43646)), "N/A", "No")))</f>
        <v>No</v>
      </c>
    </row>
    <row r="111" spans="1:7">
      <c r="A111" t="s">
        <v>325</v>
      </c>
      <c r="B111" t="s">
        <v>326</v>
      </c>
      <c r="C111" t="s">
        <v>22</v>
      </c>
      <c r="D111" t="s">
        <v>327</v>
      </c>
      <c r="E111" s="75">
        <f>COUNTIF(Event1!$D:$D, D111) + COUNTIF(Event2!$D:$D, D111) + COUNTIF(Event3!$D:$D, D111) + COUNTIF(Event4!$D:$D, D111) + COUNTIF(Event5!$D:$D, D111) + COUNTIF(Event6!$D:$D, D111) + COUNTIF(Event7!$D:$D, D111) + COUNTIF(Event8!$D:$D, D111) + COUNTIF(Event9!$D:$D, D111) + COUNTIF(Event10!$D:$D, D111) + COUNTIF(Event11!$D:$D, D111) + COUNTIF(Event12!$D:$D, D111) + COUNTIF(Event13!$D:$D, D111) + COUNTIF(Event14!$D:$D, D111) + COUNTIF(Event15!$D:$D, D111) + COUNTIF(Event16!$D:$D, D111) + COUNTIF(Event17!$D:$D, D111) + COUNTIF(Event18!$D:$D, D111) + COUNTIF(Event19!$D:$D, D111) + COUNTIF(Event20!$D:$D, D111) + COUNTIF(Event21!$D:$D, D111) + COUNTIF(Event22!$D:$D, D111) + COUNTIF(Event23!$D:$D, D111) + COUNTIF(Event24!$D:$D, D111) + COUNTIF(Event25!$D:$D, D111) + COUNTIF(Event26!$D:$D, D111) + COUNTIF(Event27!$D:$D, D111) + COUNTIF(Event28!$D:$D, D111) + COUNTIF(Event29!$D:$D, D111) + COUNTIF(Event30!$D:$D, D111) + COUNTIF(Event31!$D:$D, D111) + COUNTIF(Event32!$D:$D, D111) + COUNTIF(Event33!$D:$D, D111) + COUNTIF(Event34!$D:$D, D111) + COUNTIF(Event35!$D:$D, D111) + COUNTIF(Event36!$D:$D, D111) + COUNTIF(Event37!$D:$D, D111) + COUNTIF(Event38!$D:$D, D111) + COUNTIF(Event39!$D:$D, D111) + COUNTIF(Event40!$D:$D, D111) + COUNTIF(Event41!$D:$D, D111) + COUNTIF(Event42!$D:$D, D111) + COUNTIF(Event43!$D:$D, D111) + COUNTIF(Event44!$D:$D, D111) + 0</f>
        <v>1</v>
      </c>
      <c r="F111" s="75" t="str">
        <f>IF(D111="", "", IF(IFERROR(VLOOKUP(D111, Dues!D:D, 1, FALSE), "")="", "No", "Yes"))</f>
        <v>Yes</v>
      </c>
      <c r="G111" s="75" t="str">
        <f ca="1">IF(D111="", "", IF(IFERROR(VLOOKUP(D111, Interview!D:D, 1, FALSE), "")&lt;&gt;"", "Yes", IF(OR(C111="Fr", C111="So", AND(C111="Sr", TODAY()&lt;43646)), "N/A", "No")))</f>
        <v>Yes</v>
      </c>
    </row>
    <row r="112" spans="1:7">
      <c r="A112" t="s">
        <v>328</v>
      </c>
      <c r="B112" t="s">
        <v>329</v>
      </c>
      <c r="C112" t="s">
        <v>22</v>
      </c>
      <c r="D112" t="s">
        <v>330</v>
      </c>
      <c r="E112" s="75">
        <f>COUNTIF(Event1!$D:$D, D112) + COUNTIF(Event2!$D:$D, D112) + COUNTIF(Event3!$D:$D, D112) + COUNTIF(Event4!$D:$D, D112) + COUNTIF(Event5!$D:$D, D112) + COUNTIF(Event6!$D:$D, D112) + COUNTIF(Event7!$D:$D, D112) + COUNTIF(Event8!$D:$D, D112) + COUNTIF(Event9!$D:$D, D112) + COUNTIF(Event10!$D:$D, D112) + COUNTIF(Event11!$D:$D, D112) + COUNTIF(Event12!$D:$D, D112) + COUNTIF(Event13!$D:$D, D112) + COUNTIF(Event14!$D:$D, D112) + COUNTIF(Event15!$D:$D, D112) + COUNTIF(Event16!$D:$D, D112) + COUNTIF(Event17!$D:$D, D112) + COUNTIF(Event18!$D:$D, D112) + COUNTIF(Event19!$D:$D, D112) + COUNTIF(Event20!$D:$D, D112) + COUNTIF(Event21!$D:$D, D112) + COUNTIF(Event22!$D:$D, D112) + COUNTIF(Event23!$D:$D, D112) + COUNTIF(Event24!$D:$D, D112) + COUNTIF(Event25!$D:$D, D112) + COUNTIF(Event26!$D:$D, D112) + COUNTIF(Event27!$D:$D, D112) + COUNTIF(Event28!$D:$D, D112) + COUNTIF(Event29!$D:$D, D112) + COUNTIF(Event30!$D:$D, D112) + COUNTIF(Event31!$D:$D, D112) + COUNTIF(Event32!$D:$D, D112) + COUNTIF(Event33!$D:$D, D112) + COUNTIF(Event34!$D:$D, D112) + COUNTIF(Event35!$D:$D, D112) + COUNTIF(Event36!$D:$D, D112) + COUNTIF(Event37!$D:$D, D112) + COUNTIF(Event38!$D:$D, D112) + COUNTIF(Event39!$D:$D, D112) + COUNTIF(Event40!$D:$D, D112) + COUNTIF(Event41!$D:$D, D112) + COUNTIF(Event42!$D:$D, D112) + COUNTIF(Event43!$D:$D, D112) + COUNTIF(Event44!$D:$D, D112) + 0</f>
        <v>5</v>
      </c>
      <c r="F112" s="75" t="str">
        <f>IF(D112="", "", IF(IFERROR(VLOOKUP(D112, Dues!D:D, 1, FALSE), "")="", "No", "Yes"))</f>
        <v>Yes</v>
      </c>
      <c r="G112" s="75" t="str">
        <f ca="1">IF(D112="", "", IF(IFERROR(VLOOKUP(D112, Interview!D:D, 1, FALSE), "")&lt;&gt;"", "Yes", IF(OR(C112="Fr", C112="So", AND(C112="Sr", TODAY()&lt;43646)), "N/A", "No")))</f>
        <v>Yes</v>
      </c>
    </row>
    <row r="113" spans="1:7">
      <c r="A113" t="s">
        <v>331</v>
      </c>
      <c r="B113" t="s">
        <v>332</v>
      </c>
      <c r="C113" t="s">
        <v>22</v>
      </c>
      <c r="D113" t="s">
        <v>333</v>
      </c>
      <c r="E113" s="75">
        <f>COUNTIF(Event1!$D:$D, D113) + COUNTIF(Event2!$D:$D, D113) + COUNTIF(Event3!$D:$D, D113) + COUNTIF(Event4!$D:$D, D113) + COUNTIF(Event5!$D:$D, D113) + COUNTIF(Event6!$D:$D, D113) + COUNTIF(Event7!$D:$D, D113) + COUNTIF(Event8!$D:$D, D113) + COUNTIF(Event9!$D:$D, D113) + COUNTIF(Event10!$D:$D, D113) + COUNTIF(Event11!$D:$D, D113) + COUNTIF(Event12!$D:$D, D113) + COUNTIF(Event13!$D:$D, D113) + COUNTIF(Event14!$D:$D, D113) + COUNTIF(Event15!$D:$D, D113) + COUNTIF(Event16!$D:$D, D113) + COUNTIF(Event17!$D:$D, D113) + COUNTIF(Event18!$D:$D, D113) + COUNTIF(Event19!$D:$D, D113) + COUNTIF(Event20!$D:$D, D113) + COUNTIF(Event21!$D:$D, D113) + COUNTIF(Event22!$D:$D, D113) + COUNTIF(Event23!$D:$D, D113) + COUNTIF(Event24!$D:$D, D113) + COUNTIF(Event25!$D:$D, D113) + COUNTIF(Event26!$D:$D, D113) + COUNTIF(Event27!$D:$D, D113) + COUNTIF(Event28!$D:$D, D113) + COUNTIF(Event29!$D:$D, D113) + COUNTIF(Event30!$D:$D, D113) + COUNTIF(Event31!$D:$D, D113) + COUNTIF(Event32!$D:$D, D113) + COUNTIF(Event33!$D:$D, D113) + COUNTIF(Event34!$D:$D, D113) + COUNTIF(Event35!$D:$D, D113) + COUNTIF(Event36!$D:$D, D113) + COUNTIF(Event37!$D:$D, D113) + COUNTIF(Event38!$D:$D, D113) + COUNTIF(Event39!$D:$D, D113) + COUNTIF(Event40!$D:$D, D113) + COUNTIF(Event41!$D:$D, D113) + COUNTIF(Event42!$D:$D, D113) + COUNTIF(Event43!$D:$D, D113) + COUNTIF(Event44!$D:$D, D113) + 0</f>
        <v>2</v>
      </c>
      <c r="F113" s="75" t="str">
        <f>IF(D113="", "", IF(IFERROR(VLOOKUP(D113, Dues!D:D, 1, FALSE), "")="", "No", "Yes"))</f>
        <v>Yes</v>
      </c>
      <c r="G113" s="75" t="str">
        <f ca="1">IF(D113="", "", IF(IFERROR(VLOOKUP(D113, Interview!D:D, 1, FALSE), "")&lt;&gt;"", "Yes", IF(OR(C113="Fr", C113="So", AND(C113="Sr", TODAY()&lt;43646)), "N/A", "No")))</f>
        <v>Yes</v>
      </c>
    </row>
    <row r="114" spans="1:7">
      <c r="A114" t="s">
        <v>334</v>
      </c>
      <c r="B114" t="s">
        <v>103</v>
      </c>
      <c r="C114" t="s">
        <v>23</v>
      </c>
      <c r="D114" t="s">
        <v>335</v>
      </c>
      <c r="E114" s="75">
        <f>COUNTIF(Event1!$D:$D, D114) + COUNTIF(Event2!$D:$D, D114) + COUNTIF(Event3!$D:$D, D114) + COUNTIF(Event4!$D:$D, D114) + COUNTIF(Event5!$D:$D, D114) + COUNTIF(Event6!$D:$D, D114) + COUNTIF(Event7!$D:$D, D114) + COUNTIF(Event8!$D:$D, D114) + COUNTIF(Event9!$D:$D, D114) + COUNTIF(Event10!$D:$D, D114) + COUNTIF(Event11!$D:$D, D114) + COUNTIF(Event12!$D:$D, D114) + COUNTIF(Event13!$D:$D, D114) + COUNTIF(Event14!$D:$D, D114) + COUNTIF(Event15!$D:$D, D114) + COUNTIF(Event16!$D:$D, D114) + COUNTIF(Event17!$D:$D, D114) + COUNTIF(Event18!$D:$D, D114) + COUNTIF(Event19!$D:$D, D114) + COUNTIF(Event20!$D:$D, D114) + COUNTIF(Event21!$D:$D, D114) + COUNTIF(Event22!$D:$D, D114) + COUNTIF(Event23!$D:$D, D114) + COUNTIF(Event24!$D:$D, D114) + COUNTIF(Event25!$D:$D, D114) + COUNTIF(Event26!$D:$D, D114) + COUNTIF(Event27!$D:$D, D114) + COUNTIF(Event28!$D:$D, D114) + COUNTIF(Event29!$D:$D, D114) + COUNTIF(Event30!$D:$D, D114) + COUNTIF(Event31!$D:$D, D114) + COUNTIF(Event32!$D:$D, D114) + COUNTIF(Event33!$D:$D, D114) + COUNTIF(Event34!$D:$D, D114) + COUNTIF(Event35!$D:$D, D114) + COUNTIF(Event36!$D:$D, D114) + COUNTIF(Event37!$D:$D, D114) + COUNTIF(Event38!$D:$D, D114) + COUNTIF(Event39!$D:$D, D114) + COUNTIF(Event40!$D:$D, D114) + COUNTIF(Event41!$D:$D, D114) + COUNTIF(Event42!$D:$D, D114) + COUNTIF(Event43!$D:$D, D114) + COUNTIF(Event44!$D:$D, D114) + 0</f>
        <v>1</v>
      </c>
      <c r="F114" s="75" t="str">
        <f>IF(D114="", "", IF(IFERROR(VLOOKUP(D114, Dues!D:D, 1, FALSE), "")="", "No", "Yes"))</f>
        <v>No</v>
      </c>
      <c r="G114" s="75" t="str">
        <f ca="1">IF(D114="", "", IF(IFERROR(VLOOKUP(D114, Interview!D:D, 1, FALSE), "")&lt;&gt;"", "Yes", IF(OR(C114="Fr", C114="So", AND(C114="Sr", TODAY()&lt;43646)), "N/A", "No")))</f>
        <v>N/A</v>
      </c>
    </row>
    <row r="115" spans="1:7">
      <c r="A115" t="s">
        <v>336</v>
      </c>
      <c r="B115" t="s">
        <v>337</v>
      </c>
      <c r="C115" t="s">
        <v>24</v>
      </c>
      <c r="D115" t="s">
        <v>338</v>
      </c>
      <c r="E115" s="75">
        <f>COUNTIF(Event1!$D:$D, D115) + COUNTIF(Event2!$D:$D, D115) + COUNTIF(Event3!$D:$D, D115) + COUNTIF(Event4!$D:$D, D115) + COUNTIF(Event5!$D:$D, D115) + COUNTIF(Event6!$D:$D, D115) + COUNTIF(Event7!$D:$D, D115) + COUNTIF(Event8!$D:$D, D115) + COUNTIF(Event9!$D:$D, D115) + COUNTIF(Event10!$D:$D, D115) + COUNTIF(Event11!$D:$D, D115) + COUNTIF(Event12!$D:$D, D115) + COUNTIF(Event13!$D:$D, D115) + COUNTIF(Event14!$D:$D, D115) + COUNTIF(Event15!$D:$D, D115) + COUNTIF(Event16!$D:$D, D115) + COUNTIF(Event17!$D:$D, D115) + COUNTIF(Event18!$D:$D, D115) + COUNTIF(Event19!$D:$D, D115) + COUNTIF(Event20!$D:$D, D115) + COUNTIF(Event21!$D:$D, D115) + COUNTIF(Event22!$D:$D, D115) + COUNTIF(Event23!$D:$D, D115) + COUNTIF(Event24!$D:$D, D115) + COUNTIF(Event25!$D:$D, D115) + COUNTIF(Event26!$D:$D, D115) + COUNTIF(Event27!$D:$D, D115) + COUNTIF(Event28!$D:$D, D115) + COUNTIF(Event29!$D:$D, D115) + COUNTIF(Event30!$D:$D, D115) + COUNTIF(Event31!$D:$D, D115) + COUNTIF(Event32!$D:$D, D115) + COUNTIF(Event33!$D:$D, D115) + COUNTIF(Event34!$D:$D, D115) + COUNTIF(Event35!$D:$D, D115) + COUNTIF(Event36!$D:$D, D115) + COUNTIF(Event37!$D:$D, D115) + COUNTIF(Event38!$D:$D, D115) + COUNTIF(Event39!$D:$D, D115) + COUNTIF(Event40!$D:$D, D115) + COUNTIF(Event41!$D:$D, D115) + COUNTIF(Event42!$D:$D, D115) + COUNTIF(Event43!$D:$D, D115) + COUNTIF(Event44!$D:$D, D115) + 0</f>
        <v>5</v>
      </c>
      <c r="F115" s="75" t="str">
        <f>IF(D115="", "", IF(IFERROR(VLOOKUP(D115, Dues!D:D, 1, FALSE), "")="", "No", "Yes"))</f>
        <v>Yes</v>
      </c>
      <c r="G115" s="75" t="str">
        <f ca="1">IF(D115="", "", IF(IFERROR(VLOOKUP(D115, Interview!D:D, 1, FALSE), "")&lt;&gt;"", "Yes", IF(OR(C115="Fr", C115="So", AND(C115="Sr", TODAY()&lt;43646)), "N/A", "No")))</f>
        <v>No</v>
      </c>
    </row>
    <row r="116" spans="1:7">
      <c r="A116" t="s">
        <v>463</v>
      </c>
      <c r="B116" t="s">
        <v>464</v>
      </c>
      <c r="C116" t="s">
        <v>24</v>
      </c>
      <c r="D116" t="s">
        <v>469</v>
      </c>
      <c r="E116" s="75">
        <f>COUNTIF(Event1!$D:$D, D116) + COUNTIF(Event2!$D:$D, D116) + COUNTIF(Event3!$D:$D, D116) + COUNTIF(Event4!$D:$D, D116) + COUNTIF(Event5!$D:$D, D116) + COUNTIF(Event6!$D:$D, D116) + COUNTIF(Event7!$D:$D, D116) + COUNTIF(Event8!$D:$D, D116) + COUNTIF(Event9!$D:$D, D116) + COUNTIF(Event10!$D:$D, D116) + COUNTIF(Event11!$D:$D, D116) + COUNTIF(Event12!$D:$D, D116) + COUNTIF(Event13!$D:$D, D116) + COUNTIF(Event14!$D:$D, D116) + COUNTIF(Event15!$D:$D, D116) + COUNTIF(Event16!$D:$D, D116) + COUNTIF(Event17!$D:$D, D116) + COUNTIF(Event18!$D:$D, D116) + COUNTIF(Event19!$D:$D, D116) + COUNTIF(Event20!$D:$D, D116) + COUNTIF(Event21!$D:$D, D116) + COUNTIF(Event22!$D:$D, D116) + COUNTIF(Event23!$D:$D, D116) + COUNTIF(Event24!$D:$D, D116) + COUNTIF(Event25!$D:$D, D116) + COUNTIF(Event26!$D:$D, D116) + COUNTIF(Event27!$D:$D, D116) + COUNTIF(Event28!$D:$D, D116) + COUNTIF(Event29!$D:$D, D116) + COUNTIF(Event30!$D:$D, D116) + COUNTIF(Event31!$D:$D, D116) + COUNTIF(Event32!$D:$D, D116) + COUNTIF(Event33!$D:$D, D116) + COUNTIF(Event34!$D:$D, D116) + COUNTIF(Event35!$D:$D, D116) + COUNTIF(Event36!$D:$D, D116) + COUNTIF(Event37!$D:$D, D116) + COUNTIF(Event38!$D:$D, D116) + COUNTIF(Event39!$D:$D, D116) + COUNTIF(Event40!$D:$D, D116) + COUNTIF(Event41!$D:$D, D116) + COUNTIF(Event42!$D:$D, D116) + COUNTIF(Event43!$D:$D, D116) + COUNTIF(Event44!$D:$D, D116) + 0</f>
        <v>10</v>
      </c>
      <c r="F116" s="75" t="str">
        <f>IF(D116="", "", IF(IFERROR(VLOOKUP(D116, Dues!D:D, 1, FALSE), "")="", "No", "Yes"))</f>
        <v>Yes</v>
      </c>
      <c r="G116" s="75" t="str">
        <f ca="1">IF(D116="", "", IF(IFERROR(VLOOKUP(D116, Interview!D:D, 1, FALSE), "")&lt;&gt;"", "Yes", IF(OR(C116="Fr", C116="So", AND(C116="Sr", TODAY()&lt;43646)), "N/A", "No")))</f>
        <v>Yes</v>
      </c>
    </row>
    <row r="117" spans="1:7">
      <c r="A117" t="s">
        <v>429</v>
      </c>
      <c r="B117" t="s">
        <v>430</v>
      </c>
      <c r="C117" t="s">
        <v>22</v>
      </c>
      <c r="D117" t="s">
        <v>431</v>
      </c>
      <c r="E117" s="75">
        <f>COUNTIF(Event1!$D:$D, D117) + COUNTIF(Event2!$D:$D, D117) + COUNTIF(Event3!$D:$D, D117) + COUNTIF(Event4!$D:$D, D117) + COUNTIF(Event5!$D:$D, D117) + COUNTIF(Event6!$D:$D, D117) + COUNTIF(Event7!$D:$D, D117) + COUNTIF(Event8!$D:$D, D117) + COUNTIF(Event9!$D:$D, D117) + COUNTIF(Event10!$D:$D, D117) + COUNTIF(Event11!$D:$D, D117) + COUNTIF(Event12!$D:$D, D117) + COUNTIF(Event13!$D:$D, D117) + COUNTIF(Event14!$D:$D, D117) + COUNTIF(Event15!$D:$D, D117) + COUNTIF(Event16!$D:$D, D117) + COUNTIF(Event17!$D:$D, D117) + COUNTIF(Event18!$D:$D, D117) + COUNTIF(Event19!$D:$D, D117) + COUNTIF(Event20!$D:$D, D117) + COUNTIF(Event21!$D:$D, D117) + COUNTIF(Event22!$D:$D, D117) + COUNTIF(Event23!$D:$D, D117) + COUNTIF(Event24!$D:$D, D117) + COUNTIF(Event25!$D:$D, D117) + COUNTIF(Event26!$D:$D, D117) + COUNTIF(Event27!$D:$D, D117) + COUNTIF(Event28!$D:$D, D117) + COUNTIF(Event29!$D:$D, D117) + COUNTIF(Event30!$D:$D, D117) + COUNTIF(Event31!$D:$D, D117) + COUNTIF(Event32!$D:$D, D117) + COUNTIF(Event33!$D:$D, D117) + COUNTIF(Event34!$D:$D, D117) + COUNTIF(Event35!$D:$D, D117) + COUNTIF(Event36!$D:$D, D117) + COUNTIF(Event37!$D:$D, D117) + COUNTIF(Event38!$D:$D, D117) + COUNTIF(Event39!$D:$D, D117) + COUNTIF(Event40!$D:$D, D117) + COUNTIF(Event41!$D:$D, D117) + COUNTIF(Event42!$D:$D, D117) + COUNTIF(Event43!$D:$D, D117) + COUNTIF(Event44!$D:$D, D117) + 0</f>
        <v>18</v>
      </c>
      <c r="F117" s="75" t="str">
        <f>IF(D117="", "", IF(IFERROR(VLOOKUP(D117, Dues!D:D, 1, FALSE), "")="", "No", "Yes"))</f>
        <v>Yes</v>
      </c>
      <c r="G117" s="75" t="str">
        <f ca="1">IF(D117="", "", IF(IFERROR(VLOOKUP(D117, Interview!D:D, 1, FALSE), "")&lt;&gt;"", "Yes", IF(OR(C117="Fr", C117="So", AND(C117="Sr", TODAY()&lt;43646)), "N/A", "No")))</f>
        <v>Yes</v>
      </c>
    </row>
    <row r="118" spans="1:7">
      <c r="A118" t="s">
        <v>465</v>
      </c>
      <c r="B118" t="s">
        <v>466</v>
      </c>
      <c r="C118" t="s">
        <v>24</v>
      </c>
      <c r="D118" t="s">
        <v>470</v>
      </c>
      <c r="E118" s="75">
        <f>COUNTIF(Event1!$D:$D, D118) + COUNTIF(Event2!$D:$D, D118) + COUNTIF(Event3!$D:$D, D118) + COUNTIF(Event4!$D:$D, D118) + COUNTIF(Event5!$D:$D, D118) + COUNTIF(Event6!$D:$D, D118) + COUNTIF(Event7!$D:$D, D118) + COUNTIF(Event8!$D:$D, D118) + COUNTIF(Event9!$D:$D, D118) + COUNTIF(Event10!$D:$D, D118) + COUNTIF(Event11!$D:$D, D118) + COUNTIF(Event12!$D:$D, D118) + COUNTIF(Event13!$D:$D, D118) + COUNTIF(Event14!$D:$D, D118) + COUNTIF(Event15!$D:$D, D118) + COUNTIF(Event16!$D:$D, D118) + COUNTIF(Event17!$D:$D, D118) + COUNTIF(Event18!$D:$D, D118) + COUNTIF(Event19!$D:$D, D118) + COUNTIF(Event20!$D:$D, D118) + COUNTIF(Event21!$D:$D, D118) + COUNTIF(Event22!$D:$D, D118) + COUNTIF(Event23!$D:$D, D118) + COUNTIF(Event24!$D:$D, D118) + COUNTIF(Event25!$D:$D, D118) + COUNTIF(Event26!$D:$D, D118) + COUNTIF(Event27!$D:$D, D118) + COUNTIF(Event28!$D:$D, D118) + COUNTIF(Event29!$D:$D, D118) + COUNTIF(Event30!$D:$D, D118) + COUNTIF(Event31!$D:$D, D118) + COUNTIF(Event32!$D:$D, D118) + COUNTIF(Event33!$D:$D, D118) + COUNTIF(Event34!$D:$D, D118) + COUNTIF(Event35!$D:$D, D118) + COUNTIF(Event36!$D:$D, D118) + COUNTIF(Event37!$D:$D, D118) + COUNTIF(Event38!$D:$D, D118) + COUNTIF(Event39!$D:$D, D118) + COUNTIF(Event40!$D:$D, D118) + COUNTIF(Event41!$D:$D, D118) + COUNTIF(Event42!$D:$D, D118) + COUNTIF(Event43!$D:$D, D118) + COUNTIF(Event44!$D:$D, D118) + 0</f>
        <v>8</v>
      </c>
      <c r="F118" s="75" t="str">
        <f>IF(D118="", "", IF(IFERROR(VLOOKUP(D118, Dues!D:D, 1, FALSE), "")="", "No", "Yes"))</f>
        <v>Yes</v>
      </c>
      <c r="G118" s="75" t="str">
        <f ca="1">IF(D118="", "", IF(IFERROR(VLOOKUP(D118, Interview!D:D, 1, FALSE), "")&lt;&gt;"", "Yes", IF(OR(C118="Fr", C118="So", AND(C118="Sr", TODAY()&lt;43646)), "N/A", "No")))</f>
        <v>No</v>
      </c>
    </row>
    <row r="119" spans="1:7">
      <c r="A119" t="s">
        <v>467</v>
      </c>
      <c r="B119" t="s">
        <v>468</v>
      </c>
      <c r="C119" t="s">
        <v>23</v>
      </c>
      <c r="D119" t="s">
        <v>471</v>
      </c>
      <c r="E119" s="75">
        <f>COUNTIF(Event1!$D:$D, D119) + COUNTIF(Event2!$D:$D, D119) + COUNTIF(Event3!$D:$D, D119) + COUNTIF(Event4!$D:$D, D119) + COUNTIF(Event5!$D:$D, D119) + COUNTIF(Event6!$D:$D, D119) + COUNTIF(Event7!$D:$D, D119) + COUNTIF(Event8!$D:$D, D119) + COUNTIF(Event9!$D:$D, D119) + COUNTIF(Event10!$D:$D, D119) + COUNTIF(Event11!$D:$D, D119) + COUNTIF(Event12!$D:$D, D119) + COUNTIF(Event13!$D:$D, D119) + COUNTIF(Event14!$D:$D, D119) + COUNTIF(Event15!$D:$D, D119) + COUNTIF(Event16!$D:$D, D119) + COUNTIF(Event17!$D:$D, D119) + COUNTIF(Event18!$D:$D, D119) + COUNTIF(Event19!$D:$D, D119) + COUNTIF(Event20!$D:$D, D119) + COUNTIF(Event21!$D:$D, D119) + COUNTIF(Event22!$D:$D, D119) + COUNTIF(Event23!$D:$D, D119) + COUNTIF(Event24!$D:$D, D119) + COUNTIF(Event25!$D:$D, D119) + COUNTIF(Event26!$D:$D, D119) + COUNTIF(Event27!$D:$D, D119) + COUNTIF(Event28!$D:$D, D119) + COUNTIF(Event29!$D:$D, D119) + COUNTIF(Event30!$D:$D, D119) + COUNTIF(Event31!$D:$D, D119) + COUNTIF(Event32!$D:$D, D119) + COUNTIF(Event33!$D:$D, D119) + COUNTIF(Event34!$D:$D, D119) + COUNTIF(Event35!$D:$D, D119) + COUNTIF(Event36!$D:$D, D119) + COUNTIF(Event37!$D:$D, D119) + COUNTIF(Event38!$D:$D, D119) + COUNTIF(Event39!$D:$D, D119) + COUNTIF(Event40!$D:$D, D119) + COUNTIF(Event41!$D:$D, D119) + COUNTIF(Event42!$D:$D, D119) + COUNTIF(Event43!$D:$D, D119) + COUNTIF(Event44!$D:$D, D119) + 0</f>
        <v>12</v>
      </c>
      <c r="F119" s="75" t="str">
        <f>IF(D119="", "", IF(IFERROR(VLOOKUP(D119, Dues!D:D, 1, FALSE), "")="", "No", "Yes"))</f>
        <v>Yes</v>
      </c>
      <c r="G119" s="75" t="str">
        <f ca="1">IF(D119="", "", IF(IFERROR(VLOOKUP(D119, Interview!D:D, 1, FALSE), "")&lt;&gt;"", "Yes", IF(OR(C119="Fr", C119="So", AND(C119="Sr", TODAY()&lt;43646)), "N/A", "No")))</f>
        <v>Yes</v>
      </c>
    </row>
    <row r="120" spans="1:7">
      <c r="A120" t="s">
        <v>272</v>
      </c>
      <c r="B120" t="s">
        <v>427</v>
      </c>
      <c r="C120" t="s">
        <v>24</v>
      </c>
      <c r="D120" t="s">
        <v>428</v>
      </c>
      <c r="E120" s="75">
        <f>COUNTIF(Event1!$D:$D, D120) + COUNTIF(Event2!$D:$D, D120) + COUNTIF(Event3!$D:$D, D120) + COUNTIF(Event4!$D:$D, D120) + COUNTIF(Event5!$D:$D, D120) + COUNTIF(Event6!$D:$D, D120) + COUNTIF(Event7!$D:$D, D120) + COUNTIF(Event8!$D:$D, D120) + COUNTIF(Event9!$D:$D, D120) + COUNTIF(Event10!$D:$D, D120) + COUNTIF(Event11!$D:$D, D120) + COUNTIF(Event12!$D:$D, D120) + COUNTIF(Event13!$D:$D, D120) + COUNTIF(Event14!$D:$D, D120) + COUNTIF(Event15!$D:$D, D120) + COUNTIF(Event16!$D:$D, D120) + COUNTIF(Event17!$D:$D, D120) + COUNTIF(Event18!$D:$D, D120) + COUNTIF(Event19!$D:$D, D120) + COUNTIF(Event20!$D:$D, D120) + COUNTIF(Event21!$D:$D, D120) + COUNTIF(Event22!$D:$D, D120) + COUNTIF(Event23!$D:$D, D120) + COUNTIF(Event24!$D:$D, D120) + COUNTIF(Event25!$D:$D, D120) + COUNTIF(Event26!$D:$D, D120) + COUNTIF(Event27!$D:$D, D120) + COUNTIF(Event28!$D:$D, D120) + COUNTIF(Event29!$D:$D, D120) + COUNTIF(Event30!$D:$D, D120) + COUNTIF(Event31!$D:$D, D120) + COUNTIF(Event32!$D:$D, D120) + COUNTIF(Event33!$D:$D, D120) + COUNTIF(Event34!$D:$D, D120) + COUNTIF(Event35!$D:$D, D120) + COUNTIF(Event36!$D:$D, D120) + COUNTIF(Event37!$D:$D, D120) + COUNTIF(Event38!$D:$D, D120) + COUNTIF(Event39!$D:$D, D120) + COUNTIF(Event40!$D:$D, D120) + COUNTIF(Event41!$D:$D, D120) + COUNTIF(Event42!$D:$D, D120) + COUNTIF(Event43!$D:$D, D120) + COUNTIF(Event44!$D:$D, D120) + 0</f>
        <v>5</v>
      </c>
      <c r="F120" s="75" t="str">
        <f>IF(D120="", "", IF(IFERROR(VLOOKUP(D120, Dues!D:D, 1, FALSE), "")="", "No", "Yes"))</f>
        <v>Yes</v>
      </c>
      <c r="G120" s="75" t="str">
        <f ca="1">IF(D120="", "", IF(IFERROR(VLOOKUP(D120, Interview!D:D, 1, FALSE), "")&lt;&gt;"", "Yes", IF(OR(C120="Fr", C120="So", AND(C120="Sr", TODAY()&lt;43646)), "N/A", "No")))</f>
        <v>No</v>
      </c>
    </row>
    <row r="121" spans="1:7">
      <c r="A121" s="24" t="s">
        <v>346</v>
      </c>
      <c r="B121" s="24" t="s">
        <v>347</v>
      </c>
      <c r="C121" s="24" t="s">
        <v>22</v>
      </c>
      <c r="D121" s="24" t="s">
        <v>348</v>
      </c>
      <c r="E121" s="75">
        <f>COUNTIF(Event1!$D:$D, D121) + COUNTIF(Event2!$D:$D, D121) + COUNTIF(Event3!$D:$D, D121) + COUNTIF(Event4!$D:$D, D121) + COUNTIF(Event5!$D:$D, D121) + COUNTIF(Event6!$D:$D, D121) + COUNTIF(Event7!$D:$D, D121) + COUNTIF(Event8!$D:$D, D121) + COUNTIF(Event9!$D:$D, D121) + COUNTIF(Event10!$D:$D, D121) + COUNTIF(Event11!$D:$D, D121) + COUNTIF(Event12!$D:$D, D121) + COUNTIF(Event13!$D:$D, D121) + COUNTIF(Event14!$D:$D, D121) + COUNTIF(Event15!$D:$D, D121) + COUNTIF(Event16!$D:$D, D121) + COUNTIF(Event17!$D:$D, D121) + COUNTIF(Event18!$D:$D, D121) + COUNTIF(Event19!$D:$D, D121) + COUNTIF(Event20!$D:$D, D121) + COUNTIF(Event21!$D:$D, D121) + COUNTIF(Event22!$D:$D, D121) + COUNTIF(Event23!$D:$D, D121) + COUNTIF(Event24!$D:$D, D121) + COUNTIF(Event25!$D:$D, D121) + COUNTIF(Event26!$D:$D, D121) + COUNTIF(Event27!$D:$D, D121) + COUNTIF(Event28!$D:$D, D121) + COUNTIF(Event29!$D:$D, D121) + COUNTIF(Event30!$D:$D, D121) + COUNTIF(Event31!$D:$D, D121) + COUNTIF(Event32!$D:$D, D121) + COUNTIF(Event33!$D:$D, D121) + COUNTIF(Event34!$D:$D, D121) + COUNTIF(Event35!$D:$D, D121) + COUNTIF(Event36!$D:$D, D121) + COUNTIF(Event37!$D:$D, D121) + COUNTIF(Event38!$D:$D, D121) + COUNTIF(Event39!$D:$D, D121) + COUNTIF(Event40!$D:$D, D121) + COUNTIF(Event41!$D:$D, D121) + COUNTIF(Event42!$D:$D, D121) + COUNTIF(Event43!$D:$D, D121) + COUNTIF(Event44!$D:$D, D121) + 0</f>
        <v>2</v>
      </c>
      <c r="F121" s="75" t="str">
        <f>IF(D121="", "", IF(IFERROR(VLOOKUP(D121, Dues!D:D, 1, FALSE), "")="", "No", "Yes"))</f>
        <v>Yes</v>
      </c>
      <c r="G121" s="75" t="str">
        <f ca="1">IF(D121="", "", IF(IFERROR(VLOOKUP(D121, Interview!D:D, 1, FALSE), "")&lt;&gt;"", "Yes", IF(OR(C121="Fr", C121="So", AND(C121="Sr", TODAY()&lt;43646)), "N/A", "No")))</f>
        <v>Yes</v>
      </c>
    </row>
    <row r="122" spans="1:7">
      <c r="A122" s="24" t="s">
        <v>349</v>
      </c>
      <c r="B122" s="24" t="s">
        <v>350</v>
      </c>
      <c r="C122" s="25" t="s">
        <v>22</v>
      </c>
      <c r="D122" s="24" t="s">
        <v>351</v>
      </c>
      <c r="E122" s="75">
        <f>COUNTIF(Event1!$D:$D, D122) + COUNTIF(Event2!$D:$D, D122) + COUNTIF(Event3!$D:$D, D122) + COUNTIF(Event4!$D:$D, D122) + COUNTIF(Event5!$D:$D, D122) + COUNTIF(Event6!$D:$D, D122) + COUNTIF(Event7!$D:$D, D122) + COUNTIF(Event8!$D:$D, D122) + COUNTIF(Event9!$D:$D, D122) + COUNTIF(Event10!$D:$D, D122) + COUNTIF(Event11!$D:$D, D122) + COUNTIF(Event12!$D:$D, D122) + COUNTIF(Event13!$D:$D, D122) + COUNTIF(Event14!$D:$D, D122) + COUNTIF(Event15!$D:$D, D122) + COUNTIF(Event16!$D:$D, D122) + COUNTIF(Event17!$D:$D, D122) + COUNTIF(Event18!$D:$D, D122) + COUNTIF(Event19!$D:$D, D122) + COUNTIF(Event20!$D:$D, D122) + COUNTIF(Event21!$D:$D, D122) + COUNTIF(Event22!$D:$D, D122) + COUNTIF(Event23!$D:$D, D122) + COUNTIF(Event24!$D:$D, D122) + COUNTIF(Event25!$D:$D, D122) + COUNTIF(Event26!$D:$D, D122) + COUNTIF(Event27!$D:$D, D122) + COUNTIF(Event28!$D:$D, D122) + COUNTIF(Event29!$D:$D, D122) + COUNTIF(Event30!$D:$D, D122) + COUNTIF(Event31!$D:$D, D122) + COUNTIF(Event32!$D:$D, D122) + COUNTIF(Event33!$D:$D, D122) + COUNTIF(Event34!$D:$D, D122) + COUNTIF(Event35!$D:$D, D122) + COUNTIF(Event36!$D:$D, D122) + COUNTIF(Event37!$D:$D, D122) + COUNTIF(Event38!$D:$D, D122) + COUNTIF(Event39!$D:$D, D122) + COUNTIF(Event40!$D:$D, D122) + COUNTIF(Event41!$D:$D, D122) + COUNTIF(Event42!$D:$D, D122) + COUNTIF(Event43!$D:$D, D122) + COUNTIF(Event44!$D:$D, D122) + 0</f>
        <v>7</v>
      </c>
      <c r="F122" s="75" t="str">
        <f>IF(D122="", "", IF(IFERROR(VLOOKUP(D122, Dues!D:D, 1, FALSE), "")="", "No", "Yes"))</f>
        <v>Yes</v>
      </c>
      <c r="G122" s="75" t="str">
        <f ca="1">IF(D122="", "", IF(IFERROR(VLOOKUP(D122, Interview!D:D, 1, FALSE), "")&lt;&gt;"", "Yes", IF(OR(C122="Fr", C122="So", AND(C122="Sr", TODAY()&lt;43646)), "N/A", "No")))</f>
        <v>Yes</v>
      </c>
    </row>
    <row r="123" spans="1:7">
      <c r="A123" s="24" t="s">
        <v>353</v>
      </c>
      <c r="B123" s="24" t="s">
        <v>354</v>
      </c>
      <c r="C123" s="25" t="s">
        <v>22</v>
      </c>
      <c r="D123" s="24" t="s">
        <v>355</v>
      </c>
      <c r="E123" s="75">
        <f>COUNTIF(Event1!$D:$D, D123) + COUNTIF(Event2!$D:$D, D123) + COUNTIF(Event3!$D:$D, D123) + COUNTIF(Event4!$D:$D, D123) + COUNTIF(Event5!$D:$D, D123) + COUNTIF(Event6!$D:$D, D123) + COUNTIF(Event7!$D:$D, D123) + COUNTIF(Event8!$D:$D, D123) + COUNTIF(Event9!$D:$D, D123) + COUNTIF(Event10!$D:$D, D123) + COUNTIF(Event11!$D:$D, D123) + COUNTIF(Event12!$D:$D, D123) + COUNTIF(Event13!$D:$D, D123) + COUNTIF(Event14!$D:$D, D123) + COUNTIF(Event15!$D:$D, D123) + COUNTIF(Event16!$D:$D, D123) + COUNTIF(Event17!$D:$D, D123) + COUNTIF(Event18!$D:$D, D123) + COUNTIF(Event19!$D:$D, D123) + COUNTIF(Event20!$D:$D, D123) + COUNTIF(Event21!$D:$D, D123) + COUNTIF(Event22!$D:$D, D123) + COUNTIF(Event23!$D:$D, D123) + COUNTIF(Event24!$D:$D, D123) + COUNTIF(Event25!$D:$D, D123) + COUNTIF(Event26!$D:$D, D123) + COUNTIF(Event27!$D:$D, D123) + COUNTIF(Event28!$D:$D, D123) + COUNTIF(Event29!$D:$D, D123) + COUNTIF(Event30!$D:$D, D123) + COUNTIF(Event31!$D:$D, D123) + COUNTIF(Event32!$D:$D, D123) + COUNTIF(Event33!$D:$D, D123) + COUNTIF(Event34!$D:$D, D123) + COUNTIF(Event35!$D:$D, D123) + COUNTIF(Event36!$D:$D, D123) + COUNTIF(Event37!$D:$D, D123) + COUNTIF(Event38!$D:$D, D123) + COUNTIF(Event39!$D:$D, D123) + COUNTIF(Event40!$D:$D, D123) + COUNTIF(Event41!$D:$D, D123) + COUNTIF(Event42!$D:$D, D123) + COUNTIF(Event43!$D:$D, D123) + COUNTIF(Event44!$D:$D, D123) + 0</f>
        <v>6</v>
      </c>
      <c r="F123" s="75" t="str">
        <f>IF(D123="", "", IF(IFERROR(VLOOKUP(D123, Dues!D:D, 1, FALSE), "")="", "No", "Yes"))</f>
        <v>No</v>
      </c>
      <c r="G123" s="75" t="str">
        <f ca="1">IF(D123="", "", IF(IFERROR(VLOOKUP(D123, Interview!D:D, 1, FALSE), "")&lt;&gt;"", "Yes", IF(OR(C123="Fr", C123="So", AND(C123="Sr", TODAY()&lt;43646)), "N/A", "No")))</f>
        <v>No</v>
      </c>
    </row>
    <row r="124" spans="1:7">
      <c r="A124" s="24" t="s">
        <v>356</v>
      </c>
      <c r="B124" s="24" t="s">
        <v>357</v>
      </c>
      <c r="C124" s="25" t="s">
        <v>22</v>
      </c>
      <c r="D124" s="24" t="s">
        <v>358</v>
      </c>
      <c r="E124" s="75">
        <f>COUNTIF(Event1!$D:$D, D124) + COUNTIF(Event2!$D:$D, D124) + COUNTIF(Event3!$D:$D, D124) + COUNTIF(Event4!$D:$D, D124) + COUNTIF(Event5!$D:$D, D124) + COUNTIF(Event6!$D:$D, D124) + COUNTIF(Event7!$D:$D, D124) + COUNTIF(Event8!$D:$D, D124) + COUNTIF(Event9!$D:$D, D124) + COUNTIF(Event10!$D:$D, D124) + COUNTIF(Event11!$D:$D, D124) + COUNTIF(Event12!$D:$D, D124) + COUNTIF(Event13!$D:$D, D124) + COUNTIF(Event14!$D:$D, D124) + COUNTIF(Event15!$D:$D, D124) + COUNTIF(Event16!$D:$D, D124) + COUNTIF(Event17!$D:$D, D124) + COUNTIF(Event18!$D:$D, D124) + COUNTIF(Event19!$D:$D, D124) + COUNTIF(Event20!$D:$D, D124) + COUNTIF(Event21!$D:$D, D124) + COUNTIF(Event22!$D:$D, D124) + COUNTIF(Event23!$D:$D, D124) + COUNTIF(Event24!$D:$D, D124) + COUNTIF(Event25!$D:$D, D124) + COUNTIF(Event26!$D:$D, D124) + COUNTIF(Event27!$D:$D, D124) + COUNTIF(Event28!$D:$D, D124) + COUNTIF(Event29!$D:$D, D124) + COUNTIF(Event30!$D:$D, D124) + COUNTIF(Event31!$D:$D, D124) + COUNTIF(Event32!$D:$D, D124) + COUNTIF(Event33!$D:$D, D124) + COUNTIF(Event34!$D:$D, D124) + COUNTIF(Event35!$D:$D, D124) + COUNTIF(Event36!$D:$D, D124) + COUNTIF(Event37!$D:$D, D124) + COUNTIF(Event38!$D:$D, D124) + COUNTIF(Event39!$D:$D, D124) + COUNTIF(Event40!$D:$D, D124) + COUNTIF(Event41!$D:$D, D124) + COUNTIF(Event42!$D:$D, D124) + COUNTIF(Event43!$D:$D, D124) + COUNTIF(Event44!$D:$D, D124) + 0</f>
        <v>2</v>
      </c>
      <c r="F124" s="75" t="str">
        <f>IF(D124="", "", IF(IFERROR(VLOOKUP(D124, Dues!D:D, 1, FALSE), "")="", "No", "Yes"))</f>
        <v>Yes</v>
      </c>
      <c r="G124" s="75" t="str">
        <f ca="1">IF(D124="", "", IF(IFERROR(VLOOKUP(D124, Interview!D:D, 1, FALSE), "")&lt;&gt;"", "Yes", IF(OR(C124="Fr", C124="So", AND(C124="Sr", TODAY()&lt;43646)), "N/A", "No")))</f>
        <v>Yes</v>
      </c>
    </row>
    <row r="125" spans="1:7">
      <c r="A125" s="24" t="s">
        <v>359</v>
      </c>
      <c r="B125" s="24" t="s">
        <v>360</v>
      </c>
      <c r="C125" s="25" t="s">
        <v>23</v>
      </c>
      <c r="D125" s="24" t="s">
        <v>361</v>
      </c>
      <c r="E125" s="75">
        <f>COUNTIF(Event1!$D:$D, D125) + COUNTIF(Event2!$D:$D, D125) + COUNTIF(Event3!$D:$D, D125) + COUNTIF(Event4!$D:$D, D125) + COUNTIF(Event5!$D:$D, D125) + COUNTIF(Event6!$D:$D, D125) + COUNTIF(Event7!$D:$D, D125) + COUNTIF(Event8!$D:$D, D125) + COUNTIF(Event9!$D:$D, D125) + COUNTIF(Event10!$D:$D, D125) + COUNTIF(Event11!$D:$D, D125) + COUNTIF(Event12!$D:$D, D125) + COUNTIF(Event13!$D:$D, D125) + COUNTIF(Event14!$D:$D, D125) + COUNTIF(Event15!$D:$D, D125) + COUNTIF(Event16!$D:$D, D125) + COUNTIF(Event17!$D:$D, D125) + COUNTIF(Event18!$D:$D, D125) + COUNTIF(Event19!$D:$D, D125) + COUNTIF(Event20!$D:$D, D125) + COUNTIF(Event21!$D:$D, D125) + COUNTIF(Event22!$D:$D, D125) + COUNTIF(Event23!$D:$D, D125) + COUNTIF(Event24!$D:$D, D125) + COUNTIF(Event25!$D:$D, D125) + COUNTIF(Event26!$D:$D, D125) + COUNTIF(Event27!$D:$D, D125) + COUNTIF(Event28!$D:$D, D125) + COUNTIF(Event29!$D:$D, D125) + COUNTIF(Event30!$D:$D, D125) + COUNTIF(Event31!$D:$D, D125) + COUNTIF(Event32!$D:$D, D125) + COUNTIF(Event33!$D:$D, D125) + COUNTIF(Event34!$D:$D, D125) + COUNTIF(Event35!$D:$D, D125) + COUNTIF(Event36!$D:$D, D125) + COUNTIF(Event37!$D:$D, D125) + COUNTIF(Event38!$D:$D, D125) + COUNTIF(Event39!$D:$D, D125) + COUNTIF(Event40!$D:$D, D125) + COUNTIF(Event41!$D:$D, D125) + COUNTIF(Event42!$D:$D, D125) + COUNTIF(Event43!$D:$D, D125) + COUNTIF(Event44!$D:$D, D125) + 0</f>
        <v>2</v>
      </c>
      <c r="F125" s="75" t="str">
        <f>IF(D125="", "", IF(IFERROR(VLOOKUP(D125, Dues!D:D, 1, FALSE), "")="", "No", "Yes"))</f>
        <v>Yes</v>
      </c>
      <c r="G125" s="75" t="str">
        <f ca="1">IF(D125="", "", IF(IFERROR(VLOOKUP(D125, Interview!D:D, 1, FALSE), "")&lt;&gt;"", "Yes", IF(OR(C125="Fr", C125="So", AND(C125="Sr", TODAY()&lt;43646)), "N/A", "No")))</f>
        <v>N/A</v>
      </c>
    </row>
    <row r="126" spans="1:7">
      <c r="A126" s="24" t="s">
        <v>362</v>
      </c>
      <c r="B126" s="24" t="s">
        <v>363</v>
      </c>
      <c r="C126" s="25" t="s">
        <v>24</v>
      </c>
      <c r="D126" s="24" t="s">
        <v>364</v>
      </c>
      <c r="E126" s="75">
        <f>COUNTIF(Event1!$D:$D, D126) + COUNTIF(Event2!$D:$D, D126) + COUNTIF(Event3!$D:$D, D126) + COUNTIF(Event4!$D:$D, D126) + COUNTIF(Event5!$D:$D, D126) + COUNTIF(Event6!$D:$D, D126) + COUNTIF(Event7!$D:$D, D126) + COUNTIF(Event8!$D:$D, D126) + COUNTIF(Event9!$D:$D, D126) + COUNTIF(Event10!$D:$D, D126) + COUNTIF(Event11!$D:$D, D126) + COUNTIF(Event12!$D:$D, D126) + COUNTIF(Event13!$D:$D, D126) + COUNTIF(Event14!$D:$D, D126) + COUNTIF(Event15!$D:$D, D126) + COUNTIF(Event16!$D:$D, D126) + COUNTIF(Event17!$D:$D, D126) + COUNTIF(Event18!$D:$D, D126) + COUNTIF(Event19!$D:$D, D126) + COUNTIF(Event20!$D:$D, D126) + COUNTIF(Event21!$D:$D, D126) + COUNTIF(Event22!$D:$D, D126) + COUNTIF(Event23!$D:$D, D126) + COUNTIF(Event24!$D:$D, D126) + COUNTIF(Event25!$D:$D, D126) + COUNTIF(Event26!$D:$D, D126) + COUNTIF(Event27!$D:$D, D126) + COUNTIF(Event28!$D:$D, D126) + COUNTIF(Event29!$D:$D, D126) + COUNTIF(Event30!$D:$D, D126) + COUNTIF(Event31!$D:$D, D126) + COUNTIF(Event32!$D:$D, D126) + COUNTIF(Event33!$D:$D, D126) + COUNTIF(Event34!$D:$D, D126) + COUNTIF(Event35!$D:$D, D126) + COUNTIF(Event36!$D:$D, D126) + COUNTIF(Event37!$D:$D, D126) + COUNTIF(Event38!$D:$D, D126) + COUNTIF(Event39!$D:$D, D126) + COUNTIF(Event40!$D:$D, D126) + COUNTIF(Event41!$D:$D, D126) + COUNTIF(Event42!$D:$D, D126) + COUNTIF(Event43!$D:$D, D126) + COUNTIF(Event44!$D:$D, D126) + 0</f>
        <v>2</v>
      </c>
      <c r="F126" s="75" t="str">
        <f>IF(D126="", "", IF(IFERROR(VLOOKUP(D126, Dues!D:D, 1, FALSE), "")="", "No", "Yes"))</f>
        <v>Yes</v>
      </c>
      <c r="G126" s="75" t="str">
        <f ca="1">IF(D126="", "", IF(IFERROR(VLOOKUP(D126, Interview!D:D, 1, FALSE), "")&lt;&gt;"", "Yes", IF(OR(C126="Fr", C126="So", AND(C126="Sr", TODAY()&lt;43646)), "N/A", "No")))</f>
        <v>No</v>
      </c>
    </row>
    <row r="127" spans="1:7">
      <c r="A127" s="24" t="s">
        <v>365</v>
      </c>
      <c r="B127" s="24" t="s">
        <v>366</v>
      </c>
      <c r="C127" s="25" t="s">
        <v>22</v>
      </c>
      <c r="D127" s="24" t="s">
        <v>367</v>
      </c>
      <c r="E127" s="75">
        <f>COUNTIF(Event1!$D:$D, D127) + COUNTIF(Event2!$D:$D, D127) + COUNTIF(Event3!$D:$D, D127) + COUNTIF(Event4!$D:$D, D127) + COUNTIF(Event5!$D:$D, D127) + COUNTIF(Event6!$D:$D, D127) + COUNTIF(Event7!$D:$D, D127) + COUNTIF(Event8!$D:$D, D127) + COUNTIF(Event9!$D:$D, D127) + COUNTIF(Event10!$D:$D, D127) + COUNTIF(Event11!$D:$D, D127) + COUNTIF(Event12!$D:$D, D127) + COUNTIF(Event13!$D:$D, D127) + COUNTIF(Event14!$D:$D, D127) + COUNTIF(Event15!$D:$D, D127) + COUNTIF(Event16!$D:$D, D127) + COUNTIF(Event17!$D:$D, D127) + COUNTIF(Event18!$D:$D, D127) + COUNTIF(Event19!$D:$D, D127) + COUNTIF(Event20!$D:$D, D127) + COUNTIF(Event21!$D:$D, D127) + COUNTIF(Event22!$D:$D, D127) + COUNTIF(Event23!$D:$D, D127) + COUNTIF(Event24!$D:$D, D127) + COUNTIF(Event25!$D:$D, D127) + COUNTIF(Event26!$D:$D, D127) + COUNTIF(Event27!$D:$D, D127) + COUNTIF(Event28!$D:$D, D127) + COUNTIF(Event29!$D:$D, D127) + COUNTIF(Event30!$D:$D, D127) + COUNTIF(Event31!$D:$D, D127) + COUNTIF(Event32!$D:$D, D127) + COUNTIF(Event33!$D:$D, D127) + COUNTIF(Event34!$D:$D, D127) + COUNTIF(Event35!$D:$D, D127) + COUNTIF(Event36!$D:$D, D127) + COUNTIF(Event37!$D:$D, D127) + COUNTIF(Event38!$D:$D, D127) + COUNTIF(Event39!$D:$D, D127) + COUNTIF(Event40!$D:$D, D127) + COUNTIF(Event41!$D:$D, D127) + COUNTIF(Event42!$D:$D, D127) + COUNTIF(Event43!$D:$D, D127) + COUNTIF(Event44!$D:$D, D127) + 0</f>
        <v>9</v>
      </c>
      <c r="F127" s="75" t="str">
        <f>IF(D127="", "", IF(IFERROR(VLOOKUP(D127, Dues!D:D, 1, FALSE), "")="", "No", "Yes"))</f>
        <v>No</v>
      </c>
      <c r="G127" s="75" t="str">
        <f ca="1">IF(D127="", "", IF(IFERROR(VLOOKUP(D127, Interview!D:D, 1, FALSE), "")&lt;&gt;"", "Yes", IF(OR(C127="Fr", C127="So", AND(C127="Sr", TODAY()&lt;43646)), "N/A", "No")))</f>
        <v>Yes</v>
      </c>
    </row>
    <row r="128" spans="1:7">
      <c r="A128" s="24" t="s">
        <v>368</v>
      </c>
      <c r="B128" s="24" t="s">
        <v>369</v>
      </c>
      <c r="C128" s="25" t="s">
        <v>22</v>
      </c>
      <c r="D128" s="24" t="s">
        <v>370</v>
      </c>
      <c r="E128" s="75">
        <f>COUNTIF(Event1!$D:$D, D128) + COUNTIF(Event2!$D:$D, D128) + COUNTIF(Event3!$D:$D, D128) + COUNTIF(Event4!$D:$D, D128) + COUNTIF(Event5!$D:$D, D128) + COUNTIF(Event6!$D:$D, D128) + COUNTIF(Event7!$D:$D, D128) + COUNTIF(Event8!$D:$D, D128) + COUNTIF(Event9!$D:$D, D128) + COUNTIF(Event10!$D:$D, D128) + COUNTIF(Event11!$D:$D, D128) + COUNTIF(Event12!$D:$D, D128) + COUNTIF(Event13!$D:$D, D128) + COUNTIF(Event14!$D:$D, D128) + COUNTIF(Event15!$D:$D, D128) + COUNTIF(Event16!$D:$D, D128) + COUNTIF(Event17!$D:$D, D128) + COUNTIF(Event18!$D:$D, D128) + COUNTIF(Event19!$D:$D, D128) + COUNTIF(Event20!$D:$D, D128) + COUNTIF(Event21!$D:$D, D128) + COUNTIF(Event22!$D:$D, D128) + COUNTIF(Event23!$D:$D, D128) + COUNTIF(Event24!$D:$D, D128) + COUNTIF(Event25!$D:$D, D128) + COUNTIF(Event26!$D:$D, D128) + COUNTIF(Event27!$D:$D, D128) + COUNTIF(Event28!$D:$D, D128) + COUNTIF(Event29!$D:$D, D128) + COUNTIF(Event30!$D:$D, D128) + COUNTIF(Event31!$D:$D, D128) + COUNTIF(Event32!$D:$D, D128) + COUNTIF(Event33!$D:$D, D128) + COUNTIF(Event34!$D:$D, D128) + COUNTIF(Event35!$D:$D, D128) + COUNTIF(Event36!$D:$D, D128) + COUNTIF(Event37!$D:$D, D128) + COUNTIF(Event38!$D:$D, D128) + COUNTIF(Event39!$D:$D, D128) + COUNTIF(Event40!$D:$D, D128) + COUNTIF(Event41!$D:$D, D128) + COUNTIF(Event42!$D:$D, D128) + COUNTIF(Event43!$D:$D, D128) + COUNTIF(Event44!$D:$D, D128) + 0</f>
        <v>9</v>
      </c>
      <c r="F128" s="75" t="str">
        <f>IF(D128="", "", IF(IFERROR(VLOOKUP(D128, Dues!D:D, 1, FALSE), "")="", "No", "Yes"))</f>
        <v>Yes</v>
      </c>
      <c r="G128" s="75" t="str">
        <f ca="1">IF(D128="", "", IF(IFERROR(VLOOKUP(D128, Interview!D:D, 1, FALSE), "")&lt;&gt;"", "Yes", IF(OR(C128="Fr", C128="So", AND(C128="Sr", TODAY()&lt;43646)), "N/A", "No")))</f>
        <v>Yes</v>
      </c>
    </row>
    <row r="129" spans="1:7">
      <c r="A129" s="24" t="s">
        <v>373</v>
      </c>
      <c r="B129" s="24" t="s">
        <v>374</v>
      </c>
      <c r="C129" s="25" t="s">
        <v>24</v>
      </c>
      <c r="D129" s="24" t="s">
        <v>375</v>
      </c>
      <c r="E129" s="75">
        <f>COUNTIF(Event1!$D:$D, D129) + COUNTIF(Event2!$D:$D, D129) + COUNTIF(Event3!$D:$D, D129) + COUNTIF(Event4!$D:$D, D129) + COUNTIF(Event5!$D:$D, D129) + COUNTIF(Event6!$D:$D, D129) + COUNTIF(Event7!$D:$D, D129) + COUNTIF(Event8!$D:$D, D129) + COUNTIF(Event9!$D:$D, D129) + COUNTIF(Event10!$D:$D, D129) + COUNTIF(Event11!$D:$D, D129) + COUNTIF(Event12!$D:$D, D129) + COUNTIF(Event13!$D:$D, D129) + COUNTIF(Event14!$D:$D, D129) + COUNTIF(Event15!$D:$D, D129) + COUNTIF(Event16!$D:$D, D129) + COUNTIF(Event17!$D:$D, D129) + COUNTIF(Event18!$D:$D, D129) + COUNTIF(Event19!$D:$D, D129) + COUNTIF(Event20!$D:$D, D129) + COUNTIF(Event21!$D:$D, D129) + COUNTIF(Event22!$D:$D, D129) + COUNTIF(Event23!$D:$D, D129) + COUNTIF(Event24!$D:$D, D129) + COUNTIF(Event25!$D:$D, D129) + COUNTIF(Event26!$D:$D, D129) + COUNTIF(Event27!$D:$D, D129) + COUNTIF(Event28!$D:$D, D129) + COUNTIF(Event29!$D:$D, D129) + COUNTIF(Event30!$D:$D, D129) + COUNTIF(Event31!$D:$D, D129) + COUNTIF(Event32!$D:$D, D129) + COUNTIF(Event33!$D:$D, D129) + COUNTIF(Event34!$D:$D, D129) + COUNTIF(Event35!$D:$D, D129) + COUNTIF(Event36!$D:$D, D129) + COUNTIF(Event37!$D:$D, D129) + COUNTIF(Event38!$D:$D, D129) + COUNTIF(Event39!$D:$D, D129) + COUNTIF(Event40!$D:$D, D129) + COUNTIF(Event41!$D:$D, D129) + COUNTIF(Event42!$D:$D, D129) + COUNTIF(Event43!$D:$D, D129) + COUNTIF(Event44!$D:$D, D129) + 0</f>
        <v>5</v>
      </c>
      <c r="F129" s="75" t="str">
        <f>IF(D129="", "", IF(IFERROR(VLOOKUP(D129, Dues!D:D, 1, FALSE), "")="", "No", "Yes"))</f>
        <v>Yes</v>
      </c>
      <c r="G129" s="75" t="str">
        <f ca="1">IF(D129="", "", IF(IFERROR(VLOOKUP(D129, Interview!D:D, 1, FALSE), "")&lt;&gt;"", "Yes", IF(OR(C129="Fr", C129="So", AND(C129="Sr", TODAY()&lt;43646)), "N/A", "No")))</f>
        <v>No</v>
      </c>
    </row>
    <row r="130" spans="1:7">
      <c r="A130" s="24" t="s">
        <v>61</v>
      </c>
      <c r="B130" s="24" t="s">
        <v>376</v>
      </c>
      <c r="C130" s="25" t="s">
        <v>22</v>
      </c>
      <c r="D130" s="24" t="s">
        <v>377</v>
      </c>
      <c r="E130" s="75">
        <f>COUNTIF(Event1!$D:$D, D130) + COUNTIF(Event2!$D:$D, D130) + COUNTIF(Event3!$D:$D, D130) + COUNTIF(Event4!$D:$D, D130) + COUNTIF(Event5!$D:$D, D130) + COUNTIF(Event6!$D:$D, D130) + COUNTIF(Event7!$D:$D, D130) + COUNTIF(Event8!$D:$D, D130) + COUNTIF(Event9!$D:$D, D130) + COUNTIF(Event10!$D:$D, D130) + COUNTIF(Event11!$D:$D, D130) + COUNTIF(Event12!$D:$D, D130) + COUNTIF(Event13!$D:$D, D130) + COUNTIF(Event14!$D:$D, D130) + COUNTIF(Event15!$D:$D, D130) + COUNTIF(Event16!$D:$D, D130) + COUNTIF(Event17!$D:$D, D130) + COUNTIF(Event18!$D:$D, D130) + COUNTIF(Event19!$D:$D, D130) + COUNTIF(Event20!$D:$D, D130) + COUNTIF(Event21!$D:$D, D130) + COUNTIF(Event22!$D:$D, D130) + COUNTIF(Event23!$D:$D, D130) + COUNTIF(Event24!$D:$D, D130) + COUNTIF(Event25!$D:$D, D130) + COUNTIF(Event26!$D:$D, D130) + COUNTIF(Event27!$D:$D, D130) + COUNTIF(Event28!$D:$D, D130) + COUNTIF(Event29!$D:$D, D130) + COUNTIF(Event30!$D:$D, D130) + COUNTIF(Event31!$D:$D, D130) + COUNTIF(Event32!$D:$D, D130) + COUNTIF(Event33!$D:$D, D130) + COUNTIF(Event34!$D:$D, D130) + COUNTIF(Event35!$D:$D, D130) + COUNTIF(Event36!$D:$D, D130) + COUNTIF(Event37!$D:$D, D130) + COUNTIF(Event38!$D:$D, D130) + COUNTIF(Event39!$D:$D, D130) + COUNTIF(Event40!$D:$D, D130) + COUNTIF(Event41!$D:$D, D130) + COUNTIF(Event42!$D:$D, D130) + COUNTIF(Event43!$D:$D, D130) + COUNTIF(Event44!$D:$D, D130) + 0</f>
        <v>9</v>
      </c>
      <c r="F130" s="75" t="str">
        <f>IF(D130="", "", IF(IFERROR(VLOOKUP(D130, Dues!D:D, 1, FALSE), "")="", "No", "Yes"))</f>
        <v>Yes</v>
      </c>
      <c r="G130" s="75" t="str">
        <f ca="1">IF(D130="", "", IF(IFERROR(VLOOKUP(D130, Interview!D:D, 1, FALSE), "")&lt;&gt;"", "Yes", IF(OR(C130="Fr", C130="So", AND(C130="Sr", TODAY()&lt;43646)), "N/A", "No")))</f>
        <v>Yes</v>
      </c>
    </row>
    <row r="131" spans="1:7">
      <c r="A131" s="24" t="s">
        <v>378</v>
      </c>
      <c r="B131" s="24" t="s">
        <v>379</v>
      </c>
      <c r="C131" s="25" t="s">
        <v>24</v>
      </c>
      <c r="D131" s="24" t="s">
        <v>380</v>
      </c>
      <c r="E131" s="75">
        <f>COUNTIF(Event1!$D:$D, D131) + COUNTIF(Event2!$D:$D, D131) + COUNTIF(Event3!$D:$D, D131) + COUNTIF(Event4!$D:$D, D131) + COUNTIF(Event5!$D:$D, D131) + COUNTIF(Event6!$D:$D, D131) + COUNTIF(Event7!$D:$D, D131) + COUNTIF(Event8!$D:$D, D131) + COUNTIF(Event9!$D:$D, D131) + COUNTIF(Event10!$D:$D, D131) + COUNTIF(Event11!$D:$D, D131) + COUNTIF(Event12!$D:$D, D131) + COUNTIF(Event13!$D:$D, D131) + COUNTIF(Event14!$D:$D, D131) + COUNTIF(Event15!$D:$D, D131) + COUNTIF(Event16!$D:$D, D131) + COUNTIF(Event17!$D:$D, D131) + COUNTIF(Event18!$D:$D, D131) + COUNTIF(Event19!$D:$D, D131) + COUNTIF(Event20!$D:$D, D131) + COUNTIF(Event21!$D:$D, D131) + COUNTIF(Event22!$D:$D, D131) + COUNTIF(Event23!$D:$D, D131) + COUNTIF(Event24!$D:$D, D131) + COUNTIF(Event25!$D:$D, D131) + COUNTIF(Event26!$D:$D, D131) + COUNTIF(Event27!$D:$D, D131) + COUNTIF(Event28!$D:$D, D131) + COUNTIF(Event29!$D:$D, D131) + COUNTIF(Event30!$D:$D, D131) + COUNTIF(Event31!$D:$D, D131) + COUNTIF(Event32!$D:$D, D131) + COUNTIF(Event33!$D:$D, D131) + COUNTIF(Event34!$D:$D, D131) + COUNTIF(Event35!$D:$D, D131) + COUNTIF(Event36!$D:$D, D131) + COUNTIF(Event37!$D:$D, D131) + COUNTIF(Event38!$D:$D, D131) + COUNTIF(Event39!$D:$D, D131) + COUNTIF(Event40!$D:$D, D131) + COUNTIF(Event41!$D:$D, D131) + COUNTIF(Event42!$D:$D, D131) + COUNTIF(Event43!$D:$D, D131) + COUNTIF(Event44!$D:$D, D131) + 0</f>
        <v>6</v>
      </c>
      <c r="F131" s="75" t="str">
        <f>IF(D131="", "", IF(IFERROR(VLOOKUP(D131, Dues!D:D, 1, FALSE), "")="", "No", "Yes"))</f>
        <v>Yes</v>
      </c>
      <c r="G131" s="75" t="str">
        <f ca="1">IF(D131="", "", IF(IFERROR(VLOOKUP(D131, Interview!D:D, 1, FALSE), "")&lt;&gt;"", "Yes", IF(OR(C131="Fr", C131="So", AND(C131="Sr", TODAY()&lt;43646)), "N/A", "No")))</f>
        <v>No</v>
      </c>
    </row>
    <row r="132" spans="1:7">
      <c r="A132" s="24" t="s">
        <v>381</v>
      </c>
      <c r="B132" s="24" t="s">
        <v>382</v>
      </c>
      <c r="C132" s="25" t="s">
        <v>22</v>
      </c>
      <c r="D132" s="24" t="s">
        <v>383</v>
      </c>
      <c r="E132" s="75">
        <f>COUNTIF(Event1!$D:$D, D132) + COUNTIF(Event2!$D:$D, D132) + COUNTIF(Event3!$D:$D, D132) + COUNTIF(Event4!$D:$D, D132) + COUNTIF(Event5!$D:$D, D132) + COUNTIF(Event6!$D:$D, D132) + COUNTIF(Event7!$D:$D, D132) + COUNTIF(Event8!$D:$D, D132) + COUNTIF(Event9!$D:$D, D132) + COUNTIF(Event10!$D:$D, D132) + COUNTIF(Event11!$D:$D, D132) + COUNTIF(Event12!$D:$D, D132) + COUNTIF(Event13!$D:$D, D132) + COUNTIF(Event14!$D:$D, D132) + COUNTIF(Event15!$D:$D, D132) + COUNTIF(Event16!$D:$D, D132) + COUNTIF(Event17!$D:$D, D132) + COUNTIF(Event18!$D:$D, D132) + COUNTIF(Event19!$D:$D, D132) + COUNTIF(Event20!$D:$D, D132) + COUNTIF(Event21!$D:$D, D132) + COUNTIF(Event22!$D:$D, D132) + COUNTIF(Event23!$D:$D, D132) + COUNTIF(Event24!$D:$D, D132) + COUNTIF(Event25!$D:$D, D132) + COUNTIF(Event26!$D:$D, D132) + COUNTIF(Event27!$D:$D, D132) + COUNTIF(Event28!$D:$D, D132) + COUNTIF(Event29!$D:$D, D132) + COUNTIF(Event30!$D:$D, D132) + COUNTIF(Event31!$D:$D, D132) + COUNTIF(Event32!$D:$D, D132) + COUNTIF(Event33!$D:$D, D132) + COUNTIF(Event34!$D:$D, D132) + COUNTIF(Event35!$D:$D, D132) + COUNTIF(Event36!$D:$D, D132) + COUNTIF(Event37!$D:$D, D132) + COUNTIF(Event38!$D:$D, D132) + COUNTIF(Event39!$D:$D, D132) + COUNTIF(Event40!$D:$D, D132) + COUNTIF(Event41!$D:$D, D132) + COUNTIF(Event42!$D:$D, D132) + COUNTIF(Event43!$D:$D, D132) + COUNTIF(Event44!$D:$D, D132) + 0</f>
        <v>1</v>
      </c>
      <c r="F132" s="75" t="str">
        <f>IF(D132="", "", IF(IFERROR(VLOOKUP(D132, Dues!D:D, 1, FALSE), "")="", "No", "Yes"))</f>
        <v>Yes</v>
      </c>
      <c r="G132" s="75" t="str">
        <f ca="1">IF(D132="", "", IF(IFERROR(VLOOKUP(D132, Interview!D:D, 1, FALSE), "")&lt;&gt;"", "Yes", IF(OR(C132="Fr", C132="So", AND(C132="Sr", TODAY()&lt;43646)), "N/A", "No")))</f>
        <v>Yes</v>
      </c>
    </row>
    <row r="133" spans="1:7">
      <c r="A133" s="24" t="s">
        <v>384</v>
      </c>
      <c r="B133" s="24" t="s">
        <v>385</v>
      </c>
      <c r="C133" s="25" t="s">
        <v>24</v>
      </c>
      <c r="D133" s="24" t="s">
        <v>386</v>
      </c>
      <c r="E133" s="75">
        <f>COUNTIF(Event1!$D:$D, D133) + COUNTIF(Event2!$D:$D, D133) + COUNTIF(Event3!$D:$D, D133) + COUNTIF(Event4!$D:$D, D133) + COUNTIF(Event5!$D:$D, D133) + COUNTIF(Event6!$D:$D, D133) + COUNTIF(Event7!$D:$D, D133) + COUNTIF(Event8!$D:$D, D133) + COUNTIF(Event9!$D:$D, D133) + COUNTIF(Event10!$D:$D, D133) + COUNTIF(Event11!$D:$D, D133) + COUNTIF(Event12!$D:$D, D133) + COUNTIF(Event13!$D:$D, D133) + COUNTIF(Event14!$D:$D, D133) + COUNTIF(Event15!$D:$D, D133) + COUNTIF(Event16!$D:$D, D133) + COUNTIF(Event17!$D:$D, D133) + COUNTIF(Event18!$D:$D, D133) + COUNTIF(Event19!$D:$D, D133) + COUNTIF(Event20!$D:$D, D133) + COUNTIF(Event21!$D:$D, D133) + COUNTIF(Event22!$D:$D, D133) + COUNTIF(Event23!$D:$D, D133) + COUNTIF(Event24!$D:$D, D133) + COUNTIF(Event25!$D:$D, D133) + COUNTIF(Event26!$D:$D, D133) + COUNTIF(Event27!$D:$D, D133) + COUNTIF(Event28!$D:$D, D133) + COUNTIF(Event29!$D:$D, D133) + COUNTIF(Event30!$D:$D, D133) + COUNTIF(Event31!$D:$D, D133) + COUNTIF(Event32!$D:$D, D133) + COUNTIF(Event33!$D:$D, D133) + COUNTIF(Event34!$D:$D, D133) + COUNTIF(Event35!$D:$D, D133) + COUNTIF(Event36!$D:$D, D133) + COUNTIF(Event37!$D:$D, D133) + COUNTIF(Event38!$D:$D, D133) + COUNTIF(Event39!$D:$D, D133) + COUNTIF(Event40!$D:$D, D133) + COUNTIF(Event41!$D:$D, D133) + COUNTIF(Event42!$D:$D, D133) + COUNTIF(Event43!$D:$D, D133) + COUNTIF(Event44!$D:$D, D133) + 0</f>
        <v>9</v>
      </c>
      <c r="F133" s="75" t="str">
        <f>IF(D133="", "", IF(IFERROR(VLOOKUP(D133, Dues!D:D, 1, FALSE), "")="", "No", "Yes"))</f>
        <v>No</v>
      </c>
      <c r="G133" s="75" t="str">
        <f ca="1">IF(D133="", "", IF(IFERROR(VLOOKUP(D133, Interview!D:D, 1, FALSE), "")&lt;&gt;"", "Yes", IF(OR(C133="Fr", C133="So", AND(C133="Sr", TODAY()&lt;43646)), "N/A", "No")))</f>
        <v>No</v>
      </c>
    </row>
    <row r="134" spans="1:7">
      <c r="A134" s="24" t="s">
        <v>387</v>
      </c>
      <c r="B134" s="24" t="s">
        <v>388</v>
      </c>
      <c r="C134" s="25" t="s">
        <v>21</v>
      </c>
      <c r="D134" s="24" t="s">
        <v>389</v>
      </c>
      <c r="E134" s="75">
        <f>COUNTIF(Event1!$D:$D, D134) + COUNTIF(Event2!$D:$D, D134) + COUNTIF(Event3!$D:$D, D134) + COUNTIF(Event4!$D:$D, D134) + COUNTIF(Event5!$D:$D, D134) + COUNTIF(Event6!$D:$D, D134) + COUNTIF(Event7!$D:$D, D134) + COUNTIF(Event8!$D:$D, D134) + COUNTIF(Event9!$D:$D, D134) + COUNTIF(Event10!$D:$D, D134) + COUNTIF(Event11!$D:$D, D134) + COUNTIF(Event12!$D:$D, D134) + COUNTIF(Event13!$D:$D, D134) + COUNTIF(Event14!$D:$D, D134) + COUNTIF(Event15!$D:$D, D134) + COUNTIF(Event16!$D:$D, D134) + COUNTIF(Event17!$D:$D, D134) + COUNTIF(Event18!$D:$D, D134) + COUNTIF(Event19!$D:$D, D134) + COUNTIF(Event20!$D:$D, D134) + COUNTIF(Event21!$D:$D, D134) + COUNTIF(Event22!$D:$D, D134) + COUNTIF(Event23!$D:$D, D134) + COUNTIF(Event24!$D:$D, D134) + COUNTIF(Event25!$D:$D, D134) + COUNTIF(Event26!$D:$D, D134) + COUNTIF(Event27!$D:$D, D134) + COUNTIF(Event28!$D:$D, D134) + COUNTIF(Event29!$D:$D, D134) + COUNTIF(Event30!$D:$D, D134) + COUNTIF(Event31!$D:$D, D134) + COUNTIF(Event32!$D:$D, D134) + COUNTIF(Event33!$D:$D, D134) + COUNTIF(Event34!$D:$D, D134) + COUNTIF(Event35!$D:$D, D134) + COUNTIF(Event36!$D:$D, D134) + COUNTIF(Event37!$D:$D, D134) + COUNTIF(Event38!$D:$D, D134) + COUNTIF(Event39!$D:$D, D134) + COUNTIF(Event40!$D:$D, D134) + COUNTIF(Event41!$D:$D, D134) + COUNTIF(Event42!$D:$D, D134) + COUNTIF(Event43!$D:$D, D134) + COUNTIF(Event44!$D:$D, D134) + 0</f>
        <v>1</v>
      </c>
      <c r="F134" s="75" t="str">
        <f>IF(D134="", "", IF(IFERROR(VLOOKUP(D134, Dues!D:D, 1, FALSE), "")="", "No", "Yes"))</f>
        <v>Yes</v>
      </c>
      <c r="G134" s="75" t="str">
        <f ca="1">IF(D134="", "", IF(IFERROR(VLOOKUP(D134, Interview!D:D, 1, FALSE), "")&lt;&gt;"", "Yes", IF(OR(C134="Fr", C134="So", AND(C134="Sr", TODAY()&lt;43646)), "N/A", "No")))</f>
        <v>N/A</v>
      </c>
    </row>
    <row r="135" spans="1:7">
      <c r="A135" s="24" t="s">
        <v>390</v>
      </c>
      <c r="B135" s="24" t="s">
        <v>391</v>
      </c>
      <c r="C135" s="25" t="s">
        <v>23</v>
      </c>
      <c r="D135" s="24" t="s">
        <v>392</v>
      </c>
      <c r="E135" s="75">
        <f>COUNTIF(Event1!$D:$D, D135) + COUNTIF(Event2!$D:$D, D135) + COUNTIF(Event3!$D:$D, D135) + COUNTIF(Event4!$D:$D, D135) + COUNTIF(Event5!$D:$D, D135) + COUNTIF(Event6!$D:$D, D135) + COUNTIF(Event7!$D:$D, D135) + COUNTIF(Event8!$D:$D, D135) + COUNTIF(Event9!$D:$D, D135) + COUNTIF(Event10!$D:$D, D135) + COUNTIF(Event11!$D:$D, D135) + COUNTIF(Event12!$D:$D, D135) + COUNTIF(Event13!$D:$D, D135) + COUNTIF(Event14!$D:$D, D135) + COUNTIF(Event15!$D:$D, D135) + COUNTIF(Event16!$D:$D, D135) + COUNTIF(Event17!$D:$D, D135) + COUNTIF(Event18!$D:$D, D135) + COUNTIF(Event19!$D:$D, D135) + COUNTIF(Event20!$D:$D, D135) + COUNTIF(Event21!$D:$D, D135) + COUNTIF(Event22!$D:$D, D135) + COUNTIF(Event23!$D:$D, D135) + COUNTIF(Event24!$D:$D, D135) + COUNTIF(Event25!$D:$D, D135) + COUNTIF(Event26!$D:$D, D135) + COUNTIF(Event27!$D:$D, D135) + COUNTIF(Event28!$D:$D, D135) + COUNTIF(Event29!$D:$D, D135) + COUNTIF(Event30!$D:$D, D135) + COUNTIF(Event31!$D:$D, D135) + COUNTIF(Event32!$D:$D, D135) + COUNTIF(Event33!$D:$D, D135) + COUNTIF(Event34!$D:$D, D135) + COUNTIF(Event35!$D:$D, D135) + COUNTIF(Event36!$D:$D, D135) + COUNTIF(Event37!$D:$D, D135) + COUNTIF(Event38!$D:$D, D135) + COUNTIF(Event39!$D:$D, D135) + COUNTIF(Event40!$D:$D, D135) + COUNTIF(Event41!$D:$D, D135) + COUNTIF(Event42!$D:$D, D135) + COUNTIF(Event43!$D:$D, D135) + COUNTIF(Event44!$D:$D, D135) + 0</f>
        <v>2</v>
      </c>
      <c r="F135" s="75" t="str">
        <f>IF(D135="", "", IF(IFERROR(VLOOKUP(D135, Dues!D:D, 1, FALSE), "")="", "No", "Yes"))</f>
        <v>Yes</v>
      </c>
      <c r="G135" s="75" t="str">
        <f ca="1">IF(D135="", "", IF(IFERROR(VLOOKUP(D135, Interview!D:D, 1, FALSE), "")&lt;&gt;"", "Yes", IF(OR(C135="Fr", C135="So", AND(C135="Sr", TODAY()&lt;43646)), "N/A", "No")))</f>
        <v>N/A</v>
      </c>
    </row>
    <row r="136" spans="1:7">
      <c r="A136" s="24" t="s">
        <v>393</v>
      </c>
      <c r="B136" s="24" t="s">
        <v>394</v>
      </c>
      <c r="C136" s="25" t="s">
        <v>24</v>
      </c>
      <c r="D136" s="24" t="s">
        <v>395</v>
      </c>
      <c r="E136" s="75">
        <f>COUNTIF(Event1!$D:$D, D136) + COUNTIF(Event2!$D:$D, D136) + COUNTIF(Event3!$D:$D, D136) + COUNTIF(Event4!$D:$D, D136) + COUNTIF(Event5!$D:$D, D136) + COUNTIF(Event6!$D:$D, D136) + COUNTIF(Event7!$D:$D, D136) + COUNTIF(Event8!$D:$D, D136) + COUNTIF(Event9!$D:$D, D136) + COUNTIF(Event10!$D:$D, D136) + COUNTIF(Event11!$D:$D, D136) + COUNTIF(Event12!$D:$D, D136) + COUNTIF(Event13!$D:$D, D136) + COUNTIF(Event14!$D:$D, D136) + COUNTIF(Event15!$D:$D, D136) + COUNTIF(Event16!$D:$D, D136) + COUNTIF(Event17!$D:$D, D136) + COUNTIF(Event18!$D:$D, D136) + COUNTIF(Event19!$D:$D, D136) + COUNTIF(Event20!$D:$D, D136) + COUNTIF(Event21!$D:$D, D136) + COUNTIF(Event22!$D:$D, D136) + COUNTIF(Event23!$D:$D, D136) + COUNTIF(Event24!$D:$D, D136) + COUNTIF(Event25!$D:$D, D136) + COUNTIF(Event26!$D:$D, D136) + COUNTIF(Event27!$D:$D, D136) + COUNTIF(Event28!$D:$D, D136) + COUNTIF(Event29!$D:$D, D136) + COUNTIF(Event30!$D:$D, D136) + COUNTIF(Event31!$D:$D, D136) + COUNTIF(Event32!$D:$D, D136) + COUNTIF(Event33!$D:$D, D136) + COUNTIF(Event34!$D:$D, D136) + COUNTIF(Event35!$D:$D, D136) + COUNTIF(Event36!$D:$D, D136) + COUNTIF(Event37!$D:$D, D136) + COUNTIF(Event38!$D:$D, D136) + COUNTIF(Event39!$D:$D, D136) + COUNTIF(Event40!$D:$D, D136) + COUNTIF(Event41!$D:$D, D136) + COUNTIF(Event42!$D:$D, D136) + COUNTIF(Event43!$D:$D, D136) + COUNTIF(Event44!$D:$D, D136) + 0</f>
        <v>6</v>
      </c>
      <c r="F136" s="75" t="str">
        <f>IF(D136="", "", IF(IFERROR(VLOOKUP(D136, Dues!D:D, 1, FALSE), "")="", "No", "Yes"))</f>
        <v>Yes</v>
      </c>
      <c r="G136" s="75" t="str">
        <f ca="1">IF(D136="", "", IF(IFERROR(VLOOKUP(D136, Interview!D:D, 1, FALSE), "")&lt;&gt;"", "Yes", IF(OR(C136="Fr", C136="So", AND(C136="Sr", TODAY()&lt;43646)), "N/A", "No")))</f>
        <v>No</v>
      </c>
    </row>
    <row r="137" spans="1:7">
      <c r="A137" s="24" t="s">
        <v>396</v>
      </c>
      <c r="B137" s="24" t="s">
        <v>397</v>
      </c>
      <c r="C137" s="25" t="s">
        <v>22</v>
      </c>
      <c r="D137" s="24" t="s">
        <v>398</v>
      </c>
      <c r="E137" s="75">
        <f>COUNTIF(Event1!$D:$D, D137) + COUNTIF(Event2!$D:$D, D137) + COUNTIF(Event3!$D:$D, D137) + COUNTIF(Event4!$D:$D, D137) + COUNTIF(Event5!$D:$D, D137) + COUNTIF(Event6!$D:$D, D137) + COUNTIF(Event7!$D:$D, D137) + COUNTIF(Event8!$D:$D, D137) + COUNTIF(Event9!$D:$D, D137) + COUNTIF(Event10!$D:$D, D137) + COUNTIF(Event11!$D:$D, D137) + COUNTIF(Event12!$D:$D, D137) + COUNTIF(Event13!$D:$D, D137) + COUNTIF(Event14!$D:$D, D137) + COUNTIF(Event15!$D:$D, D137) + COUNTIF(Event16!$D:$D, D137) + COUNTIF(Event17!$D:$D, D137) + COUNTIF(Event18!$D:$D, D137) + COUNTIF(Event19!$D:$D, D137) + COUNTIF(Event20!$D:$D, D137) + COUNTIF(Event21!$D:$D, D137) + COUNTIF(Event22!$D:$D, D137) + COUNTIF(Event23!$D:$D, D137) + COUNTIF(Event24!$D:$D, D137) + COUNTIF(Event25!$D:$D, D137) + COUNTIF(Event26!$D:$D, D137) + COUNTIF(Event27!$D:$D, D137) + COUNTIF(Event28!$D:$D, D137) + COUNTIF(Event29!$D:$D, D137) + COUNTIF(Event30!$D:$D, D137) + COUNTIF(Event31!$D:$D, D137) + COUNTIF(Event32!$D:$D, D137) + COUNTIF(Event33!$D:$D, D137) + COUNTIF(Event34!$D:$D, D137) + COUNTIF(Event35!$D:$D, D137) + COUNTIF(Event36!$D:$D, D137) + COUNTIF(Event37!$D:$D, D137) + COUNTIF(Event38!$D:$D, D137) + COUNTIF(Event39!$D:$D, D137) + COUNTIF(Event40!$D:$D, D137) + COUNTIF(Event41!$D:$D, D137) + COUNTIF(Event42!$D:$D, D137) + COUNTIF(Event43!$D:$D, D137) + COUNTIF(Event44!$D:$D, D137) + 0</f>
        <v>5</v>
      </c>
      <c r="F137" s="75" t="str">
        <f>IF(D137="", "", IF(IFERROR(VLOOKUP(D137, Dues!D:D, 1, FALSE), "")="", "No", "Yes"))</f>
        <v>Yes</v>
      </c>
      <c r="G137" s="75" t="str">
        <f ca="1">IF(D137="", "", IF(IFERROR(VLOOKUP(D137, Interview!D:D, 1, FALSE), "")&lt;&gt;"", "Yes", IF(OR(C137="Fr", C137="So", AND(C137="Sr", TODAY()&lt;43646)), "N/A", "No")))</f>
        <v>Yes</v>
      </c>
    </row>
    <row r="138" spans="1:7">
      <c r="A138" s="24" t="s">
        <v>399</v>
      </c>
      <c r="B138" s="24" t="s">
        <v>293</v>
      </c>
      <c r="C138" s="25" t="s">
        <v>23</v>
      </c>
      <c r="D138" s="24" t="s">
        <v>400</v>
      </c>
      <c r="E138" s="75">
        <f>COUNTIF(Event1!$D:$D, D138) + COUNTIF(Event2!$D:$D, D138) + COUNTIF(Event3!$D:$D, D138) + COUNTIF(Event4!$D:$D, D138) + COUNTIF(Event5!$D:$D, D138) + COUNTIF(Event6!$D:$D, D138) + COUNTIF(Event7!$D:$D, D138) + COUNTIF(Event8!$D:$D, D138) + COUNTIF(Event9!$D:$D, D138) + COUNTIF(Event10!$D:$D, D138) + COUNTIF(Event11!$D:$D, D138) + COUNTIF(Event12!$D:$D, D138) + COUNTIF(Event13!$D:$D, D138) + COUNTIF(Event14!$D:$D, D138) + COUNTIF(Event15!$D:$D, D138) + COUNTIF(Event16!$D:$D, D138) + COUNTIF(Event17!$D:$D, D138) + COUNTIF(Event18!$D:$D, D138) + COUNTIF(Event19!$D:$D, D138) + COUNTIF(Event20!$D:$D, D138) + COUNTIF(Event21!$D:$D, D138) + COUNTIF(Event22!$D:$D, D138) + COUNTIF(Event23!$D:$D, D138) + COUNTIF(Event24!$D:$D, D138) + COUNTIF(Event25!$D:$D, D138) + COUNTIF(Event26!$D:$D, D138) + COUNTIF(Event27!$D:$D, D138) + COUNTIF(Event28!$D:$D, D138) + COUNTIF(Event29!$D:$D, D138) + COUNTIF(Event30!$D:$D, D138) + COUNTIF(Event31!$D:$D, D138) + COUNTIF(Event32!$D:$D, D138) + COUNTIF(Event33!$D:$D, D138) + COUNTIF(Event34!$D:$D, D138) + COUNTIF(Event35!$D:$D, D138) + COUNTIF(Event36!$D:$D, D138) + COUNTIF(Event37!$D:$D, D138) + COUNTIF(Event38!$D:$D, D138) + COUNTIF(Event39!$D:$D, D138) + COUNTIF(Event40!$D:$D, D138) + COUNTIF(Event41!$D:$D, D138) + COUNTIF(Event42!$D:$D, D138) + COUNTIF(Event43!$D:$D, D138) + COUNTIF(Event44!$D:$D, D138) + 0</f>
        <v>8</v>
      </c>
      <c r="F138" s="75" t="str">
        <f>IF(D138="", "", IF(IFERROR(VLOOKUP(D138, Dues!D:D, 1, FALSE), "")="", "No", "Yes"))</f>
        <v>No</v>
      </c>
      <c r="G138" s="75" t="str">
        <f ca="1">IF(D138="", "", IF(IFERROR(VLOOKUP(D138, Interview!D:D, 1, FALSE), "")&lt;&gt;"", "Yes", IF(OR(C138="Fr", C138="So", AND(C138="Sr", TODAY()&lt;43646)), "N/A", "No")))</f>
        <v>N/A</v>
      </c>
    </row>
    <row r="139" spans="1:7">
      <c r="A139" s="24" t="s">
        <v>401</v>
      </c>
      <c r="B139" s="24" t="s">
        <v>402</v>
      </c>
      <c r="C139" s="25" t="s">
        <v>22</v>
      </c>
      <c r="D139" s="24" t="s">
        <v>403</v>
      </c>
      <c r="E139" s="75">
        <f>COUNTIF(Event1!$D:$D, D139) + COUNTIF(Event2!$D:$D, D139) + COUNTIF(Event3!$D:$D, D139) + COUNTIF(Event4!$D:$D, D139) + COUNTIF(Event5!$D:$D, D139) + COUNTIF(Event6!$D:$D, D139) + COUNTIF(Event7!$D:$D, D139) + COUNTIF(Event8!$D:$D, D139) + COUNTIF(Event9!$D:$D, D139) + COUNTIF(Event10!$D:$D, D139) + COUNTIF(Event11!$D:$D, D139) + COUNTIF(Event12!$D:$D, D139) + COUNTIF(Event13!$D:$D, D139) + COUNTIF(Event14!$D:$D, D139) + COUNTIF(Event15!$D:$D, D139) + COUNTIF(Event16!$D:$D, D139) + COUNTIF(Event17!$D:$D, D139) + COUNTIF(Event18!$D:$D, D139) + COUNTIF(Event19!$D:$D, D139) + COUNTIF(Event20!$D:$D, D139) + COUNTIF(Event21!$D:$D, D139) + COUNTIF(Event22!$D:$D, D139) + COUNTIF(Event23!$D:$D, D139) + COUNTIF(Event24!$D:$D, D139) + COUNTIF(Event25!$D:$D, D139) + COUNTIF(Event26!$D:$D, D139) + COUNTIF(Event27!$D:$D, D139) + COUNTIF(Event28!$D:$D, D139) + COUNTIF(Event29!$D:$D, D139) + COUNTIF(Event30!$D:$D, D139) + COUNTIF(Event31!$D:$D, D139) + COUNTIF(Event32!$D:$D, D139) + COUNTIF(Event33!$D:$D, D139) + COUNTIF(Event34!$D:$D, D139) + COUNTIF(Event35!$D:$D, D139) + COUNTIF(Event36!$D:$D, D139) + COUNTIF(Event37!$D:$D, D139) + COUNTIF(Event38!$D:$D, D139) + COUNTIF(Event39!$D:$D, D139) + COUNTIF(Event40!$D:$D, D139) + COUNTIF(Event41!$D:$D, D139) + COUNTIF(Event42!$D:$D, D139) + COUNTIF(Event43!$D:$D, D139) + COUNTIF(Event44!$D:$D, D139) + 0</f>
        <v>14</v>
      </c>
      <c r="F139" s="75" t="str">
        <f>IF(D139="", "", IF(IFERROR(VLOOKUP(D139, Dues!D:D, 1, FALSE), "")="", "No", "Yes"))</f>
        <v>Yes</v>
      </c>
      <c r="G139" s="75" t="str">
        <f ca="1">IF(D139="", "", IF(IFERROR(VLOOKUP(D139, Interview!D:D, 1, FALSE), "")&lt;&gt;"", "Yes", IF(OR(C139="Fr", C139="So", AND(C139="Sr", TODAY()&lt;43646)), "N/A", "No")))</f>
        <v>Yes</v>
      </c>
    </row>
    <row r="140" spans="1:7">
      <c r="A140" s="24" t="s">
        <v>406</v>
      </c>
      <c r="B140" s="24" t="s">
        <v>407</v>
      </c>
      <c r="C140" s="25" t="s">
        <v>23</v>
      </c>
      <c r="D140" s="24" t="s">
        <v>408</v>
      </c>
      <c r="E140" s="75">
        <f>COUNTIF(Event1!$D:$D, D140) + COUNTIF(Event2!$D:$D, D140) + COUNTIF(Event3!$D:$D, D140) + COUNTIF(Event4!$D:$D, D140) + COUNTIF(Event5!$D:$D, D140) + COUNTIF(Event6!$D:$D, D140) + COUNTIF(Event7!$D:$D, D140) + COUNTIF(Event8!$D:$D, D140) + COUNTIF(Event9!$D:$D, D140) + COUNTIF(Event10!$D:$D, D140) + COUNTIF(Event11!$D:$D, D140) + COUNTIF(Event12!$D:$D, D140) + COUNTIF(Event13!$D:$D, D140) + COUNTIF(Event14!$D:$D, D140) + COUNTIF(Event15!$D:$D, D140) + COUNTIF(Event16!$D:$D, D140) + COUNTIF(Event17!$D:$D, D140) + COUNTIF(Event18!$D:$D, D140) + COUNTIF(Event19!$D:$D, D140) + COUNTIF(Event20!$D:$D, D140) + COUNTIF(Event21!$D:$D, D140) + COUNTIF(Event22!$D:$D, D140) + COUNTIF(Event23!$D:$D, D140) + COUNTIF(Event24!$D:$D, D140) + COUNTIF(Event25!$D:$D, D140) + COUNTIF(Event26!$D:$D, D140) + COUNTIF(Event27!$D:$D, D140) + COUNTIF(Event28!$D:$D, D140) + COUNTIF(Event29!$D:$D, D140) + COUNTIF(Event30!$D:$D, D140) + COUNTIF(Event31!$D:$D, D140) + COUNTIF(Event32!$D:$D, D140) + COUNTIF(Event33!$D:$D, D140) + COUNTIF(Event34!$D:$D, D140) + COUNTIF(Event35!$D:$D, D140) + COUNTIF(Event36!$D:$D, D140) + COUNTIF(Event37!$D:$D, D140) + COUNTIF(Event38!$D:$D, D140) + COUNTIF(Event39!$D:$D, D140) + COUNTIF(Event40!$D:$D, D140) + COUNTIF(Event41!$D:$D, D140) + COUNTIF(Event42!$D:$D, D140) + COUNTIF(Event43!$D:$D, D140) + COUNTIF(Event44!$D:$D, D140) + 0</f>
        <v>4</v>
      </c>
      <c r="F140" s="75" t="str">
        <f>IF(D140="", "", IF(IFERROR(VLOOKUP(D140, Dues!D:D, 1, FALSE), "")="", "No", "Yes"))</f>
        <v>Yes</v>
      </c>
      <c r="G140" s="75" t="str">
        <f ca="1">IF(D140="", "", IF(IFERROR(VLOOKUP(D140, Interview!D:D, 1, FALSE), "")&lt;&gt;"", "Yes", IF(OR(C140="Fr", C140="So", AND(C140="Sr", TODAY()&lt;43646)), "N/A", "No")))</f>
        <v>N/A</v>
      </c>
    </row>
    <row r="141" spans="1:7">
      <c r="A141" s="24" t="s">
        <v>410</v>
      </c>
      <c r="B141" s="24" t="s">
        <v>411</v>
      </c>
      <c r="C141" s="24" t="s">
        <v>21</v>
      </c>
      <c r="D141" s="24" t="s">
        <v>412</v>
      </c>
      <c r="E141" s="75">
        <f>COUNTIF(Event1!$D:$D, D141) + COUNTIF(Event2!$D:$D, D141) + COUNTIF(Event3!$D:$D, D141) + COUNTIF(Event4!$D:$D, D141) + COUNTIF(Event5!$D:$D, D141) + COUNTIF(Event6!$D:$D, D141) + COUNTIF(Event7!$D:$D, D141) + COUNTIF(Event8!$D:$D, D141) + COUNTIF(Event9!$D:$D, D141) + COUNTIF(Event10!$D:$D, D141) + COUNTIF(Event11!$D:$D, D141) + COUNTIF(Event12!$D:$D, D141) + COUNTIF(Event13!$D:$D, D141) + COUNTIF(Event14!$D:$D, D141) + COUNTIF(Event15!$D:$D, D141) + COUNTIF(Event16!$D:$D, D141) + COUNTIF(Event17!$D:$D, D141) + COUNTIF(Event18!$D:$D, D141) + COUNTIF(Event19!$D:$D, D141) + COUNTIF(Event20!$D:$D, D141) + COUNTIF(Event21!$D:$D, D141) + COUNTIF(Event22!$D:$D, D141) + COUNTIF(Event23!$D:$D, D141) + COUNTIF(Event24!$D:$D, D141) + COUNTIF(Event25!$D:$D, D141) + COUNTIF(Event26!$D:$D, D141) + COUNTIF(Event27!$D:$D, D141) + COUNTIF(Event28!$D:$D, D141) + COUNTIF(Event29!$D:$D, D141) + COUNTIF(Event30!$D:$D, D141) + COUNTIF(Event31!$D:$D, D141) + COUNTIF(Event32!$D:$D, D141) + COUNTIF(Event33!$D:$D, D141) + COUNTIF(Event34!$D:$D, D141) + COUNTIF(Event35!$D:$D, D141) + COUNTIF(Event36!$D:$D, D141) + COUNTIF(Event37!$D:$D, D141) + COUNTIF(Event38!$D:$D, D141) + COUNTIF(Event39!$D:$D, D141) + COUNTIF(Event40!$D:$D, D141) + COUNTIF(Event41!$D:$D, D141) + COUNTIF(Event42!$D:$D, D141) + COUNTIF(Event43!$D:$D, D141) + COUNTIF(Event44!$D:$D, D141) + 0</f>
        <v>3</v>
      </c>
      <c r="F141" s="75" t="str">
        <f>IF(D141="", "", IF(IFERROR(VLOOKUP(D141, Dues!D:D, 1, FALSE), "")="", "No", "Yes"))</f>
        <v>Yes</v>
      </c>
      <c r="G141" s="75" t="str">
        <f ca="1">IF(D141="", "", IF(IFERROR(VLOOKUP(D141, Interview!D:D, 1, FALSE), "")&lt;&gt;"", "Yes", IF(OR(C141="Fr", C141="So", AND(C141="Sr", TODAY()&lt;43646)), "N/A", "No")))</f>
        <v>Yes</v>
      </c>
    </row>
    <row r="142" spans="1:7">
      <c r="A142" s="24" t="s">
        <v>138</v>
      </c>
      <c r="B142" s="24" t="s">
        <v>413</v>
      </c>
      <c r="C142" s="25" t="s">
        <v>22</v>
      </c>
      <c r="D142" s="24" t="s">
        <v>414</v>
      </c>
      <c r="E142" s="75">
        <f>COUNTIF(Event1!$D:$D, D142) + COUNTIF(Event2!$D:$D, D142) + COUNTIF(Event3!$D:$D, D142) + COUNTIF(Event4!$D:$D, D142) + COUNTIF(Event5!$D:$D, D142) + COUNTIF(Event6!$D:$D, D142) + COUNTIF(Event7!$D:$D, D142) + COUNTIF(Event8!$D:$D, D142) + COUNTIF(Event9!$D:$D, D142) + COUNTIF(Event10!$D:$D, D142) + COUNTIF(Event11!$D:$D, D142) + COUNTIF(Event12!$D:$D, D142) + COUNTIF(Event13!$D:$D, D142) + COUNTIF(Event14!$D:$D, D142) + COUNTIF(Event15!$D:$D, D142) + COUNTIF(Event16!$D:$D, D142) + COUNTIF(Event17!$D:$D, D142) + COUNTIF(Event18!$D:$D, D142) + COUNTIF(Event19!$D:$D, D142) + COUNTIF(Event20!$D:$D, D142) + COUNTIF(Event21!$D:$D, D142) + COUNTIF(Event22!$D:$D, D142) + COUNTIF(Event23!$D:$D, D142) + COUNTIF(Event24!$D:$D, D142) + COUNTIF(Event25!$D:$D, D142) + COUNTIF(Event26!$D:$D, D142) + COUNTIF(Event27!$D:$D, D142) + COUNTIF(Event28!$D:$D, D142) + COUNTIF(Event29!$D:$D, D142) + COUNTIF(Event30!$D:$D, D142) + COUNTIF(Event31!$D:$D, D142) + COUNTIF(Event32!$D:$D, D142) + COUNTIF(Event33!$D:$D, D142) + COUNTIF(Event34!$D:$D, D142) + COUNTIF(Event35!$D:$D, D142) + COUNTIF(Event36!$D:$D, D142) + COUNTIF(Event37!$D:$D, D142) + COUNTIF(Event38!$D:$D, D142) + COUNTIF(Event39!$D:$D, D142) + COUNTIF(Event40!$D:$D, D142) + COUNTIF(Event41!$D:$D, D142) + COUNTIF(Event42!$D:$D, D142) + COUNTIF(Event43!$D:$D, D142) + COUNTIF(Event44!$D:$D, D142) + 0</f>
        <v>5</v>
      </c>
      <c r="F142" s="75" t="str">
        <f>IF(D142="", "", IF(IFERROR(VLOOKUP(D142, Dues!D:D, 1, FALSE), "")="", "No", "Yes"))</f>
        <v>Yes</v>
      </c>
      <c r="G142" s="75" t="str">
        <f ca="1">IF(D142="", "", IF(IFERROR(VLOOKUP(D142, Interview!D:D, 1, FALSE), "")&lt;&gt;"", "Yes", IF(OR(C142="Fr", C142="So", AND(C142="Sr", TODAY()&lt;43646)), "N/A", "No")))</f>
        <v>Yes</v>
      </c>
    </row>
    <row r="143" spans="1:7">
      <c r="A143" s="24" t="s">
        <v>415</v>
      </c>
      <c r="B143" s="24" t="s">
        <v>416</v>
      </c>
      <c r="C143" s="25" t="s">
        <v>24</v>
      </c>
      <c r="D143" s="24" t="s">
        <v>417</v>
      </c>
      <c r="E143" s="75">
        <f>COUNTIF(Event1!$D:$D, D143) + COUNTIF(Event2!$D:$D, D143) + COUNTIF(Event3!$D:$D, D143) + COUNTIF(Event4!$D:$D, D143) + COUNTIF(Event5!$D:$D, D143) + COUNTIF(Event6!$D:$D, D143) + COUNTIF(Event7!$D:$D, D143) + COUNTIF(Event8!$D:$D, D143) + COUNTIF(Event9!$D:$D, D143) + COUNTIF(Event10!$D:$D, D143) + COUNTIF(Event11!$D:$D, D143) + COUNTIF(Event12!$D:$D, D143) + COUNTIF(Event13!$D:$D, D143) + COUNTIF(Event14!$D:$D, D143) + COUNTIF(Event15!$D:$D, D143) + COUNTIF(Event16!$D:$D, D143) + COUNTIF(Event17!$D:$D, D143) + COUNTIF(Event18!$D:$D, D143) + COUNTIF(Event19!$D:$D, D143) + COUNTIF(Event20!$D:$D, D143) + COUNTIF(Event21!$D:$D, D143) + COUNTIF(Event22!$D:$D, D143) + COUNTIF(Event23!$D:$D, D143) + COUNTIF(Event24!$D:$D, D143) + COUNTIF(Event25!$D:$D, D143) + COUNTIF(Event26!$D:$D, D143) + COUNTIF(Event27!$D:$D, D143) + COUNTIF(Event28!$D:$D, D143) + COUNTIF(Event29!$D:$D, D143) + COUNTIF(Event30!$D:$D, D143) + COUNTIF(Event31!$D:$D, D143) + COUNTIF(Event32!$D:$D, D143) + COUNTIF(Event33!$D:$D, D143) + COUNTIF(Event34!$D:$D, D143) + COUNTIF(Event35!$D:$D, D143) + COUNTIF(Event36!$D:$D, D143) + COUNTIF(Event37!$D:$D, D143) + COUNTIF(Event38!$D:$D, D143) + COUNTIF(Event39!$D:$D, D143) + COUNTIF(Event40!$D:$D, D143) + COUNTIF(Event41!$D:$D, D143) + COUNTIF(Event42!$D:$D, D143) + COUNTIF(Event43!$D:$D, D143) + COUNTIF(Event44!$D:$D, D143) + 0</f>
        <v>3</v>
      </c>
      <c r="F143" s="75" t="str">
        <f>IF(D143="", "", IF(IFERROR(VLOOKUP(D143, Dues!D:D, 1, FALSE), "")="", "No", "Yes"))</f>
        <v>No</v>
      </c>
      <c r="G143" s="75" t="str">
        <f ca="1">IF(D143="", "", IF(IFERROR(VLOOKUP(D143, Interview!D:D, 1, FALSE), "")&lt;&gt;"", "Yes", IF(OR(C143="Fr", C143="So", AND(C143="Sr", TODAY()&lt;43646)), "N/A", "No")))</f>
        <v>No</v>
      </c>
    </row>
    <row r="144" spans="1:7">
      <c r="A144" s="24" t="s">
        <v>418</v>
      </c>
      <c r="B144" s="24" t="s">
        <v>419</v>
      </c>
      <c r="C144" s="25" t="s">
        <v>22</v>
      </c>
      <c r="D144" s="24" t="s">
        <v>420</v>
      </c>
      <c r="E144" s="75">
        <f>COUNTIF(Event1!$D:$D, D144) + COUNTIF(Event2!$D:$D, D144) + COUNTIF(Event3!$D:$D, D144) + COUNTIF(Event4!$D:$D, D144) + COUNTIF(Event5!$D:$D, D144) + COUNTIF(Event6!$D:$D, D144) + COUNTIF(Event7!$D:$D, D144) + COUNTIF(Event8!$D:$D, D144) + COUNTIF(Event9!$D:$D, D144) + COUNTIF(Event10!$D:$D, D144) + COUNTIF(Event11!$D:$D, D144) + COUNTIF(Event12!$D:$D, D144) + COUNTIF(Event13!$D:$D, D144) + COUNTIF(Event14!$D:$D, D144) + COUNTIF(Event15!$D:$D, D144) + COUNTIF(Event16!$D:$D, D144) + COUNTIF(Event17!$D:$D, D144) + COUNTIF(Event18!$D:$D, D144) + COUNTIF(Event19!$D:$D, D144) + COUNTIF(Event20!$D:$D, D144) + COUNTIF(Event21!$D:$D, D144) + COUNTIF(Event22!$D:$D, D144) + COUNTIF(Event23!$D:$D, D144) + COUNTIF(Event24!$D:$D, D144) + COUNTIF(Event25!$D:$D, D144) + COUNTIF(Event26!$D:$D, D144) + COUNTIF(Event27!$D:$D, D144) + COUNTIF(Event28!$D:$D, D144) + COUNTIF(Event29!$D:$D, D144) + COUNTIF(Event30!$D:$D, D144) + COUNTIF(Event31!$D:$D, D144) + COUNTIF(Event32!$D:$D, D144) + COUNTIF(Event33!$D:$D, D144) + COUNTIF(Event34!$D:$D, D144) + COUNTIF(Event35!$D:$D, D144) + COUNTIF(Event36!$D:$D, D144) + COUNTIF(Event37!$D:$D, D144) + COUNTIF(Event38!$D:$D, D144) + COUNTIF(Event39!$D:$D, D144) + COUNTIF(Event40!$D:$D, D144) + COUNTIF(Event41!$D:$D, D144) + COUNTIF(Event42!$D:$D, D144) + COUNTIF(Event43!$D:$D, D144) + COUNTIF(Event44!$D:$D, D144) + 0</f>
        <v>7</v>
      </c>
      <c r="F144" s="75" t="str">
        <f>IF(D144="", "", IF(IFERROR(VLOOKUP(D144, Dues!D:D, 1, FALSE), "")="", "No", "Yes"))</f>
        <v>Yes</v>
      </c>
      <c r="G144" s="75" t="str">
        <f ca="1">IF(D144="", "", IF(IFERROR(VLOOKUP(D144, Interview!D:D, 1, FALSE), "")&lt;&gt;"", "Yes", IF(OR(C144="Fr", C144="So", AND(C144="Sr", TODAY()&lt;43646)), "N/A", "No")))</f>
        <v>Yes</v>
      </c>
    </row>
    <row r="145" spans="1:7">
      <c r="A145" s="24" t="s">
        <v>421</v>
      </c>
      <c r="B145" s="24" t="s">
        <v>422</v>
      </c>
      <c r="C145" s="25" t="s">
        <v>24</v>
      </c>
      <c r="D145" s="24" t="s">
        <v>423</v>
      </c>
      <c r="E145" s="75">
        <f>COUNTIF(Event1!$D:$D, D145) + COUNTIF(Event2!$D:$D, D145) + COUNTIF(Event3!$D:$D, D145) + COUNTIF(Event4!$D:$D, D145) + COUNTIF(Event5!$D:$D, D145) + COUNTIF(Event6!$D:$D, D145) + COUNTIF(Event7!$D:$D, D145) + COUNTIF(Event8!$D:$D, D145) + COUNTIF(Event9!$D:$D, D145) + COUNTIF(Event10!$D:$D, D145) + COUNTIF(Event11!$D:$D, D145) + COUNTIF(Event12!$D:$D, D145) + COUNTIF(Event13!$D:$D, D145) + COUNTIF(Event14!$D:$D, D145) + COUNTIF(Event15!$D:$D, D145) + COUNTIF(Event16!$D:$D, D145) + COUNTIF(Event17!$D:$D, D145) + COUNTIF(Event18!$D:$D, D145) + COUNTIF(Event19!$D:$D, D145) + COUNTIF(Event20!$D:$D, D145) + COUNTIF(Event21!$D:$D, D145) + COUNTIF(Event22!$D:$D, D145) + COUNTIF(Event23!$D:$D, D145) + COUNTIF(Event24!$D:$D, D145) + COUNTIF(Event25!$D:$D, D145) + COUNTIF(Event26!$D:$D, D145) + COUNTIF(Event27!$D:$D, D145) + COUNTIF(Event28!$D:$D, D145) + COUNTIF(Event29!$D:$D, D145) + COUNTIF(Event30!$D:$D, D145) + COUNTIF(Event31!$D:$D, D145) + COUNTIF(Event32!$D:$D, D145) + COUNTIF(Event33!$D:$D, D145) + COUNTIF(Event34!$D:$D, D145) + COUNTIF(Event35!$D:$D, D145) + COUNTIF(Event36!$D:$D, D145) + COUNTIF(Event37!$D:$D, D145) + COUNTIF(Event38!$D:$D, D145) + COUNTIF(Event39!$D:$D, D145) + COUNTIF(Event40!$D:$D, D145) + COUNTIF(Event41!$D:$D, D145) + COUNTIF(Event42!$D:$D, D145) + COUNTIF(Event43!$D:$D, D145) + COUNTIF(Event44!$D:$D, D145) + 0</f>
        <v>5</v>
      </c>
      <c r="F145" s="75" t="str">
        <f>IF(D145="", "", IF(IFERROR(VLOOKUP(D145, Dues!D:D, 1, FALSE), "")="", "No", "Yes"))</f>
        <v>Yes</v>
      </c>
      <c r="G145" s="75" t="str">
        <f ca="1">IF(D145="", "", IF(IFERROR(VLOOKUP(D145, Interview!D:D, 1, FALSE), "")&lt;&gt;"", "Yes", IF(OR(C145="Fr", C145="So", AND(C145="Sr", TODAY()&lt;43646)), "N/A", "No")))</f>
        <v>No</v>
      </c>
    </row>
    <row r="146" spans="1:7">
      <c r="A146" s="24" t="s">
        <v>424</v>
      </c>
      <c r="B146" s="24" t="s">
        <v>425</v>
      </c>
      <c r="C146" s="25" t="s">
        <v>24</v>
      </c>
      <c r="D146" s="24" t="s">
        <v>426</v>
      </c>
      <c r="E146" s="75">
        <f>COUNTIF(Event1!$D:$D, D146) + COUNTIF(Event2!$D:$D, D146) + COUNTIF(Event3!$D:$D, D146) + COUNTIF(Event4!$D:$D, D146) + COUNTIF(Event5!$D:$D, D146) + COUNTIF(Event6!$D:$D, D146) + COUNTIF(Event7!$D:$D, D146) + COUNTIF(Event8!$D:$D, D146) + COUNTIF(Event9!$D:$D, D146) + COUNTIF(Event10!$D:$D, D146) + COUNTIF(Event11!$D:$D, D146) + COUNTIF(Event12!$D:$D, D146) + COUNTIF(Event13!$D:$D, D146) + COUNTIF(Event14!$D:$D, D146) + COUNTIF(Event15!$D:$D, D146) + COUNTIF(Event16!$D:$D, D146) + COUNTIF(Event17!$D:$D, D146) + COUNTIF(Event18!$D:$D, D146) + COUNTIF(Event19!$D:$D, D146) + COUNTIF(Event20!$D:$D, D146) + COUNTIF(Event21!$D:$D, D146) + COUNTIF(Event22!$D:$D, D146) + COUNTIF(Event23!$D:$D, D146) + COUNTIF(Event24!$D:$D, D146) + COUNTIF(Event25!$D:$D, D146) + COUNTIF(Event26!$D:$D, D146) + COUNTIF(Event27!$D:$D, D146) + COUNTIF(Event28!$D:$D, D146) + COUNTIF(Event29!$D:$D, D146) + COUNTIF(Event30!$D:$D, D146) + COUNTIF(Event31!$D:$D, D146) + COUNTIF(Event32!$D:$D, D146) + COUNTIF(Event33!$D:$D, D146) + COUNTIF(Event34!$D:$D, D146) + COUNTIF(Event35!$D:$D, D146) + COUNTIF(Event36!$D:$D, D146) + COUNTIF(Event37!$D:$D, D146) + COUNTIF(Event38!$D:$D, D146) + COUNTIF(Event39!$D:$D, D146) + COUNTIF(Event40!$D:$D, D146) + COUNTIF(Event41!$D:$D, D146) + COUNTIF(Event42!$D:$D, D146) + COUNTIF(Event43!$D:$D, D146) + COUNTIF(Event44!$D:$D, D146) + 0</f>
        <v>3</v>
      </c>
      <c r="F146" s="75" t="str">
        <f>IF(D146="", "", IF(IFERROR(VLOOKUP(D146, Dues!D:D, 1, FALSE), "")="", "No", "Yes"))</f>
        <v>Yes</v>
      </c>
      <c r="G146" s="75" t="str">
        <f ca="1">IF(D146="", "", IF(IFERROR(VLOOKUP(D146, Interview!D:D, 1, FALSE), "")&lt;&gt;"", "Yes", IF(OR(C146="Fr", C146="So", AND(C146="Sr", TODAY()&lt;43646)), "N/A", "No")))</f>
        <v>No</v>
      </c>
    </row>
    <row r="147" spans="1:7">
      <c r="A147" s="80" t="s">
        <v>309</v>
      </c>
      <c r="B147" s="80" t="s">
        <v>432</v>
      </c>
      <c r="C147" s="80" t="s">
        <v>22</v>
      </c>
      <c r="D147" s="80" t="s">
        <v>433</v>
      </c>
      <c r="E147" s="75">
        <f>COUNTIF(Event1!$D:$D, D147) + COUNTIF(Event2!$D:$D, D147) + COUNTIF(Event3!$D:$D, D147) + COUNTIF(Event4!$D:$D, D147) + COUNTIF(Event5!$D:$D, D147) + COUNTIF(Event6!$D:$D, D147) + COUNTIF(Event7!$D:$D, D147) + COUNTIF(Event8!$D:$D, D147) + COUNTIF(Event9!$D:$D, D147) + COUNTIF(Event10!$D:$D, D147) + COUNTIF(Event11!$D:$D, D147) + COUNTIF(Event12!$D:$D, D147) + COUNTIF(Event13!$D:$D, D147) + COUNTIF(Event14!$D:$D, D147) + COUNTIF(Event15!$D:$D, D147) + COUNTIF(Event16!$D:$D, D147) + COUNTIF(Event17!$D:$D, D147) + COUNTIF(Event18!$D:$D, D147) + COUNTIF(Event19!$D:$D, D147) + COUNTIF(Event20!$D:$D, D147) + COUNTIF(Event21!$D:$D, D147) + COUNTIF(Event22!$D:$D, D147) + COUNTIF(Event23!$D:$D, D147) + COUNTIF(Event24!$D:$D, D147) + COUNTIF(Event25!$D:$D, D147) + COUNTIF(Event26!$D:$D, D147) + COUNTIF(Event27!$D:$D, D147) + COUNTIF(Event28!$D:$D, D147) + COUNTIF(Event29!$D:$D, D147) + COUNTIF(Event30!$D:$D, D147) + COUNTIF(Event31!$D:$D, D147) + COUNTIF(Event32!$D:$D, D147) + COUNTIF(Event33!$D:$D, D147) + COUNTIF(Event34!$D:$D, D147) + COUNTIF(Event35!$D:$D, D147) + COUNTIF(Event36!$D:$D, D147) + COUNTIF(Event37!$D:$D, D147) + COUNTIF(Event38!$D:$D, D147) + COUNTIF(Event39!$D:$D, D147) + COUNTIF(Event40!$D:$D, D147) + COUNTIF(Event41!$D:$D, D147) + COUNTIF(Event42!$D:$D, D147) + COUNTIF(Event43!$D:$D, D147) + COUNTIF(Event44!$D:$D, D147) + 0</f>
        <v>4</v>
      </c>
      <c r="F147" s="75" t="str">
        <f>IF(D147="", "", IF(IFERROR(VLOOKUP(D147, Dues!D:D, 1, FALSE), "")="", "No", "Yes"))</f>
        <v>No</v>
      </c>
      <c r="G147" s="75" t="str">
        <f ca="1">IF(D147="", "", IF(IFERROR(VLOOKUP(D147, Interview!D:D, 1, FALSE), "")&lt;&gt;"", "Yes", IF(OR(C147="Fr", C147="So", AND(C147="Sr", TODAY()&lt;43646)), "N/A", "No")))</f>
        <v>Yes</v>
      </c>
    </row>
    <row r="148" spans="1:7">
      <c r="A148" s="80" t="s">
        <v>434</v>
      </c>
      <c r="B148" s="80" t="s">
        <v>435</v>
      </c>
      <c r="C148" s="80" t="s">
        <v>22</v>
      </c>
      <c r="D148" s="80" t="s">
        <v>436</v>
      </c>
      <c r="E148" s="75">
        <f>COUNTIF(Event1!$D:$D, D148) + COUNTIF(Event2!$D:$D, D148) + COUNTIF(Event3!$D:$D, D148) + COUNTIF(Event4!$D:$D, D148) + COUNTIF(Event5!$D:$D, D148) + COUNTIF(Event6!$D:$D, D148) + COUNTIF(Event7!$D:$D, D148) + COUNTIF(Event8!$D:$D, D148) + COUNTIF(Event9!$D:$D, D148) + COUNTIF(Event10!$D:$D, D148) + COUNTIF(Event11!$D:$D, D148) + COUNTIF(Event12!$D:$D, D148) + COUNTIF(Event13!$D:$D, D148) + COUNTIF(Event14!$D:$D, D148) + COUNTIF(Event15!$D:$D, D148) + COUNTIF(Event16!$D:$D, D148) + COUNTIF(Event17!$D:$D, D148) + COUNTIF(Event18!$D:$D, D148) + COUNTIF(Event19!$D:$D, D148) + COUNTIF(Event20!$D:$D, D148) + COUNTIF(Event21!$D:$D, D148) + COUNTIF(Event22!$D:$D, D148) + COUNTIF(Event23!$D:$D, D148) + COUNTIF(Event24!$D:$D, D148) + COUNTIF(Event25!$D:$D, D148) + COUNTIF(Event26!$D:$D, D148) + COUNTIF(Event27!$D:$D, D148) + COUNTIF(Event28!$D:$D, D148) + COUNTIF(Event29!$D:$D, D148) + COUNTIF(Event30!$D:$D, D148) + COUNTIF(Event31!$D:$D, D148) + COUNTIF(Event32!$D:$D, D148) + COUNTIF(Event33!$D:$D, D148) + COUNTIF(Event34!$D:$D, D148) + COUNTIF(Event35!$D:$D, D148) + COUNTIF(Event36!$D:$D, D148) + COUNTIF(Event37!$D:$D, D148) + COUNTIF(Event38!$D:$D, D148) + COUNTIF(Event39!$D:$D, D148) + COUNTIF(Event40!$D:$D, D148) + COUNTIF(Event41!$D:$D, D148) + COUNTIF(Event42!$D:$D, D148) + COUNTIF(Event43!$D:$D, D148) + COUNTIF(Event44!$D:$D, D148) + 0</f>
        <v>4</v>
      </c>
      <c r="F148" s="75" t="str">
        <f>IF(D148="", "", IF(IFERROR(VLOOKUP(D148, Dues!D:D, 1, FALSE), "")="", "No", "Yes"))</f>
        <v>Yes</v>
      </c>
      <c r="G148" s="75" t="str">
        <f ca="1">IF(D148="", "", IF(IFERROR(VLOOKUP(D148, Interview!D:D, 1, FALSE), "")&lt;&gt;"", "Yes", IF(OR(C148="Fr", C148="So", AND(C148="Sr", TODAY()&lt;43646)), "N/A", "No")))</f>
        <v>Yes</v>
      </c>
    </row>
    <row r="149" spans="1:7">
      <c r="A149" s="80" t="s">
        <v>437</v>
      </c>
      <c r="B149" s="80" t="s">
        <v>438</v>
      </c>
      <c r="C149" s="80" t="s">
        <v>22</v>
      </c>
      <c r="D149" s="80" t="s">
        <v>439</v>
      </c>
      <c r="E149" s="75">
        <f>COUNTIF(Event1!$D:$D, D149) + COUNTIF(Event2!$D:$D, D149) + COUNTIF(Event3!$D:$D, D149) + COUNTIF(Event4!$D:$D, D149) + COUNTIF(Event5!$D:$D, D149) + COUNTIF(Event6!$D:$D, D149) + COUNTIF(Event7!$D:$D, D149) + COUNTIF(Event8!$D:$D, D149) + COUNTIF(Event9!$D:$D, D149) + COUNTIF(Event10!$D:$D, D149) + COUNTIF(Event11!$D:$D, D149) + COUNTIF(Event12!$D:$D, D149) + COUNTIF(Event13!$D:$D, D149) + COUNTIF(Event14!$D:$D, D149) + COUNTIF(Event15!$D:$D, D149) + COUNTIF(Event16!$D:$D, D149) + COUNTIF(Event17!$D:$D, D149) + COUNTIF(Event18!$D:$D, D149) + COUNTIF(Event19!$D:$D, D149) + COUNTIF(Event20!$D:$D, D149) + COUNTIF(Event21!$D:$D, D149) + COUNTIF(Event22!$D:$D, D149) + COUNTIF(Event23!$D:$D, D149) + COUNTIF(Event24!$D:$D, D149) + COUNTIF(Event25!$D:$D, D149) + COUNTIF(Event26!$D:$D, D149) + COUNTIF(Event27!$D:$D, D149) + COUNTIF(Event28!$D:$D, D149) + COUNTIF(Event29!$D:$D, D149) + COUNTIF(Event30!$D:$D, D149) + COUNTIF(Event31!$D:$D, D149) + COUNTIF(Event32!$D:$D, D149) + COUNTIF(Event33!$D:$D, D149) + COUNTIF(Event34!$D:$D, D149) + COUNTIF(Event35!$D:$D, D149) + COUNTIF(Event36!$D:$D, D149) + COUNTIF(Event37!$D:$D, D149) + COUNTIF(Event38!$D:$D, D149) + COUNTIF(Event39!$D:$D, D149) + COUNTIF(Event40!$D:$D, D149) + COUNTIF(Event41!$D:$D, D149) + COUNTIF(Event42!$D:$D, D149) + COUNTIF(Event43!$D:$D, D149) + COUNTIF(Event44!$D:$D, D149) + 0</f>
        <v>4</v>
      </c>
      <c r="F149" s="75" t="str">
        <f>IF(D149="", "", IF(IFERROR(VLOOKUP(D149, Dues!D:D, 1, FALSE), "")="", "No", "Yes"))</f>
        <v>Yes</v>
      </c>
      <c r="G149" s="75" t="str">
        <f ca="1">IF(D149="", "", IF(IFERROR(VLOOKUP(D149, Interview!D:D, 1, FALSE), "")&lt;&gt;"", "Yes", IF(OR(C149="Fr", C149="So", AND(C149="Sr", TODAY()&lt;43646)), "N/A", "No")))</f>
        <v>Yes</v>
      </c>
    </row>
    <row r="150" spans="1:7">
      <c r="A150" s="80" t="s">
        <v>441</v>
      </c>
      <c r="B150" s="80" t="s">
        <v>442</v>
      </c>
      <c r="C150" s="80" t="s">
        <v>23</v>
      </c>
      <c r="D150" s="80" t="s">
        <v>443</v>
      </c>
      <c r="E150" s="75">
        <f>COUNTIF(Event1!$D:$D, D150) + COUNTIF(Event2!$D:$D, D150) + COUNTIF(Event3!$D:$D, D150) + COUNTIF(Event4!$D:$D, D150) + COUNTIF(Event5!$D:$D, D150) + COUNTIF(Event6!$D:$D, D150) + COUNTIF(Event7!$D:$D, D150) + COUNTIF(Event8!$D:$D, D150) + COUNTIF(Event9!$D:$D, D150) + COUNTIF(Event10!$D:$D, D150) + COUNTIF(Event11!$D:$D, D150) + COUNTIF(Event12!$D:$D, D150) + COUNTIF(Event13!$D:$D, D150) + COUNTIF(Event14!$D:$D, D150) + COUNTIF(Event15!$D:$D, D150) + COUNTIF(Event16!$D:$D, D150) + COUNTIF(Event17!$D:$D, D150) + COUNTIF(Event18!$D:$D, D150) + COUNTIF(Event19!$D:$D, D150) + COUNTIF(Event20!$D:$D, D150) + COUNTIF(Event21!$D:$D, D150) + COUNTIF(Event22!$D:$D, D150) + COUNTIF(Event23!$D:$D, D150) + COUNTIF(Event24!$D:$D, D150) + COUNTIF(Event25!$D:$D, D150) + COUNTIF(Event26!$D:$D, D150) + COUNTIF(Event27!$D:$D, D150) + COUNTIF(Event28!$D:$D, D150) + COUNTIF(Event29!$D:$D, D150) + COUNTIF(Event30!$D:$D, D150) + COUNTIF(Event31!$D:$D, D150) + COUNTIF(Event32!$D:$D, D150) + COUNTIF(Event33!$D:$D, D150) + COUNTIF(Event34!$D:$D, D150) + COUNTIF(Event35!$D:$D, D150) + COUNTIF(Event36!$D:$D, D150) + COUNTIF(Event37!$D:$D, D150) + COUNTIF(Event38!$D:$D, D150) + COUNTIF(Event39!$D:$D, D150) + COUNTIF(Event40!$D:$D, D150) + COUNTIF(Event41!$D:$D, D150) + COUNTIF(Event42!$D:$D, D150) + COUNTIF(Event43!$D:$D, D150) + COUNTIF(Event44!$D:$D, D150) + 0</f>
        <v>6</v>
      </c>
      <c r="F150" s="75" t="str">
        <f>IF(D150="", "", IF(IFERROR(VLOOKUP(D150, Dues!D:D, 1, FALSE), "")="", "No", "Yes"))</f>
        <v>Yes</v>
      </c>
      <c r="G150" s="75" t="str">
        <f ca="1">IF(D150="", "", IF(IFERROR(VLOOKUP(D150, Interview!D:D, 1, FALSE), "")&lt;&gt;"", "Yes", IF(OR(C150="Fr", C150="So", AND(C150="Sr", TODAY()&lt;43646)), "N/A", "No")))</f>
        <v>N/A</v>
      </c>
    </row>
    <row r="151" spans="1:7">
      <c r="A151" s="80" t="s">
        <v>151</v>
      </c>
      <c r="B151" s="80" t="s">
        <v>444</v>
      </c>
      <c r="C151" s="80" t="s">
        <v>22</v>
      </c>
      <c r="D151" s="80" t="s">
        <v>445</v>
      </c>
      <c r="E151" s="75">
        <f>COUNTIF(Event1!$D:$D, D151) + COUNTIF(Event2!$D:$D, D151) + COUNTIF(Event3!$D:$D, D151) + COUNTIF(Event4!$D:$D, D151) + COUNTIF(Event5!$D:$D, D151) + COUNTIF(Event6!$D:$D, D151) + COUNTIF(Event7!$D:$D, D151) + COUNTIF(Event8!$D:$D, D151) + COUNTIF(Event9!$D:$D, D151) + COUNTIF(Event10!$D:$D, D151) + COUNTIF(Event11!$D:$D, D151) + COUNTIF(Event12!$D:$D, D151) + COUNTIF(Event13!$D:$D, D151) + COUNTIF(Event14!$D:$D, D151) + COUNTIF(Event15!$D:$D, D151) + COUNTIF(Event16!$D:$D, D151) + COUNTIF(Event17!$D:$D, D151) + COUNTIF(Event18!$D:$D, D151) + COUNTIF(Event19!$D:$D, D151) + COUNTIF(Event20!$D:$D, D151) + COUNTIF(Event21!$D:$D, D151) + COUNTIF(Event22!$D:$D, D151) + COUNTIF(Event23!$D:$D, D151) + COUNTIF(Event24!$D:$D, D151) + COUNTIF(Event25!$D:$D, D151) + COUNTIF(Event26!$D:$D, D151) + COUNTIF(Event27!$D:$D, D151) + COUNTIF(Event28!$D:$D, D151) + COUNTIF(Event29!$D:$D, D151) + COUNTIF(Event30!$D:$D, D151) + COUNTIF(Event31!$D:$D, D151) + COUNTIF(Event32!$D:$D, D151) + COUNTIF(Event33!$D:$D, D151) + COUNTIF(Event34!$D:$D, D151) + COUNTIF(Event35!$D:$D, D151) + COUNTIF(Event36!$D:$D, D151) + COUNTIF(Event37!$D:$D, D151) + COUNTIF(Event38!$D:$D, D151) + COUNTIF(Event39!$D:$D, D151) + COUNTIF(Event40!$D:$D, D151) + COUNTIF(Event41!$D:$D, D151) + COUNTIF(Event42!$D:$D, D151) + COUNTIF(Event43!$D:$D, D151) + COUNTIF(Event44!$D:$D, D151) + 0</f>
        <v>1</v>
      </c>
      <c r="F151" s="75" t="str">
        <f>IF(D151="", "", IF(IFERROR(VLOOKUP(D151, Dues!D:D, 1, FALSE), "")="", "No", "Yes"))</f>
        <v>No</v>
      </c>
      <c r="G151" s="75" t="str">
        <f ca="1">IF(D151="", "", IF(IFERROR(VLOOKUP(D151, Interview!D:D, 1, FALSE), "")&lt;&gt;"", "Yes", IF(OR(C151="Fr", C151="So", AND(C151="Sr", TODAY()&lt;43646)), "N/A", "No")))</f>
        <v>No</v>
      </c>
    </row>
    <row r="152" spans="1:7">
      <c r="A152" s="80" t="s">
        <v>446</v>
      </c>
      <c r="B152" s="80" t="s">
        <v>447</v>
      </c>
      <c r="C152" s="80" t="s">
        <v>21</v>
      </c>
      <c r="D152" s="80" t="s">
        <v>448</v>
      </c>
      <c r="E152" s="75">
        <f>COUNTIF(Event1!$D:$D, D152) + COUNTIF(Event2!$D:$D, D152) + COUNTIF(Event3!$D:$D, D152) + COUNTIF(Event4!$D:$D, D152) + COUNTIF(Event5!$D:$D, D152) + COUNTIF(Event6!$D:$D, D152) + COUNTIF(Event7!$D:$D, D152) + COUNTIF(Event8!$D:$D, D152) + COUNTIF(Event9!$D:$D, D152) + COUNTIF(Event10!$D:$D, D152) + COUNTIF(Event11!$D:$D, D152) + COUNTIF(Event12!$D:$D, D152) + COUNTIF(Event13!$D:$D, D152) + COUNTIF(Event14!$D:$D, D152) + COUNTIF(Event15!$D:$D, D152) + COUNTIF(Event16!$D:$D, D152) + COUNTIF(Event17!$D:$D, D152) + COUNTIF(Event18!$D:$D, D152) + COUNTIF(Event19!$D:$D, D152) + COUNTIF(Event20!$D:$D, D152) + COUNTIF(Event21!$D:$D, D152) + COUNTIF(Event22!$D:$D, D152) + COUNTIF(Event23!$D:$D, D152) + COUNTIF(Event24!$D:$D, D152) + COUNTIF(Event25!$D:$D, D152) + COUNTIF(Event26!$D:$D, D152) + COUNTIF(Event27!$D:$D, D152) + COUNTIF(Event28!$D:$D, D152) + COUNTIF(Event29!$D:$D, D152) + COUNTIF(Event30!$D:$D, D152) + COUNTIF(Event31!$D:$D, D152) + COUNTIF(Event32!$D:$D, D152) + COUNTIF(Event33!$D:$D, D152) + COUNTIF(Event34!$D:$D, D152) + COUNTIF(Event35!$D:$D, D152) + COUNTIF(Event36!$D:$D, D152) + COUNTIF(Event37!$D:$D, D152) + COUNTIF(Event38!$D:$D, D152) + COUNTIF(Event39!$D:$D, D152) + COUNTIF(Event40!$D:$D, D152) + COUNTIF(Event41!$D:$D, D152) + COUNTIF(Event42!$D:$D, D152) + COUNTIF(Event43!$D:$D, D152) + COUNTIF(Event44!$D:$D, D152) + 0</f>
        <v>3</v>
      </c>
      <c r="F152" s="75" t="str">
        <f>IF(D152="", "", IF(IFERROR(VLOOKUP(D152, Dues!D:D, 1, FALSE), "")="", "No", "Yes"))</f>
        <v>No</v>
      </c>
      <c r="G152" s="75" t="str">
        <f ca="1">IF(D152="", "", IF(IFERROR(VLOOKUP(D152, Interview!D:D, 1, FALSE), "")&lt;&gt;"", "Yes", IF(OR(C152="Fr", C152="So", AND(C152="Sr", TODAY()&lt;43646)), "N/A", "No")))</f>
        <v>N/A</v>
      </c>
    </row>
    <row r="153" spans="1:7">
      <c r="A153" s="80" t="s">
        <v>450</v>
      </c>
      <c r="B153" s="80" t="s">
        <v>360</v>
      </c>
      <c r="C153" s="80" t="s">
        <v>22</v>
      </c>
      <c r="D153" s="80" t="s">
        <v>451</v>
      </c>
      <c r="E153" s="75">
        <f>COUNTIF(Event1!$D:$D, D153) + COUNTIF(Event2!$D:$D, D153) + COUNTIF(Event3!$D:$D, D153) + COUNTIF(Event4!$D:$D, D153) + COUNTIF(Event5!$D:$D, D153) + COUNTIF(Event6!$D:$D, D153) + COUNTIF(Event7!$D:$D, D153) + COUNTIF(Event8!$D:$D, D153) + COUNTIF(Event9!$D:$D, D153) + COUNTIF(Event10!$D:$D, D153) + COUNTIF(Event11!$D:$D, D153) + COUNTIF(Event12!$D:$D, D153) + COUNTIF(Event13!$D:$D, D153) + COUNTIF(Event14!$D:$D, D153) + COUNTIF(Event15!$D:$D, D153) + COUNTIF(Event16!$D:$D, D153) + COUNTIF(Event17!$D:$D, D153) + COUNTIF(Event18!$D:$D, D153) + COUNTIF(Event19!$D:$D, D153) + COUNTIF(Event20!$D:$D, D153) + COUNTIF(Event21!$D:$D, D153) + COUNTIF(Event22!$D:$D, D153) + COUNTIF(Event23!$D:$D, D153) + COUNTIF(Event24!$D:$D, D153) + COUNTIF(Event25!$D:$D, D153) + COUNTIF(Event26!$D:$D, D153) + COUNTIF(Event27!$D:$D, D153) + COUNTIF(Event28!$D:$D, D153) + COUNTIF(Event29!$D:$D, D153) + COUNTIF(Event30!$D:$D, D153) + COUNTIF(Event31!$D:$D, D153) + COUNTIF(Event32!$D:$D, D153) + COUNTIF(Event33!$D:$D, D153) + COUNTIF(Event34!$D:$D, D153) + COUNTIF(Event35!$D:$D, D153) + COUNTIF(Event36!$D:$D, D153) + COUNTIF(Event37!$D:$D, D153) + COUNTIF(Event38!$D:$D, D153) + COUNTIF(Event39!$D:$D, D153) + COUNTIF(Event40!$D:$D, D153) + COUNTIF(Event41!$D:$D, D153) + COUNTIF(Event42!$D:$D, D153) + COUNTIF(Event43!$D:$D, D153) + COUNTIF(Event44!$D:$D, D153) + 0</f>
        <v>2</v>
      </c>
      <c r="F153" s="75" t="str">
        <f>IF(D153="", "", IF(IFERROR(VLOOKUP(D153, Dues!D:D, 1, FALSE), "")="", "No", "Yes"))</f>
        <v>No</v>
      </c>
      <c r="G153" s="75" t="str">
        <f ca="1">IF(D153="", "", IF(IFERROR(VLOOKUP(D153, Interview!D:D, 1, FALSE), "")&lt;&gt;"", "Yes", IF(OR(C153="Fr", C153="So", AND(C153="Sr", TODAY()&lt;43646)), "N/A", "No")))</f>
        <v>Yes</v>
      </c>
    </row>
    <row r="154" spans="1:7">
      <c r="A154" s="80" t="s">
        <v>452</v>
      </c>
      <c r="B154" s="80" t="s">
        <v>273</v>
      </c>
      <c r="C154" s="80" t="s">
        <v>22</v>
      </c>
      <c r="D154" s="80" t="s">
        <v>453</v>
      </c>
      <c r="E154" s="75">
        <f>COUNTIF(Event1!$D:$D, D154) + COUNTIF(Event2!$D:$D, D154) + COUNTIF(Event3!$D:$D, D154) + COUNTIF(Event4!$D:$D, D154) + COUNTIF(Event5!$D:$D, D154) + COUNTIF(Event6!$D:$D, D154) + COUNTIF(Event7!$D:$D, D154) + COUNTIF(Event8!$D:$D, D154) + COUNTIF(Event9!$D:$D, D154) + COUNTIF(Event10!$D:$D, D154) + COUNTIF(Event11!$D:$D, D154) + COUNTIF(Event12!$D:$D, D154) + COUNTIF(Event13!$D:$D, D154) + COUNTIF(Event14!$D:$D, D154) + COUNTIF(Event15!$D:$D, D154) + COUNTIF(Event16!$D:$D, D154) + COUNTIF(Event17!$D:$D, D154) + COUNTIF(Event18!$D:$D, D154) + COUNTIF(Event19!$D:$D, D154) + COUNTIF(Event20!$D:$D, D154) + COUNTIF(Event21!$D:$D, D154) + COUNTIF(Event22!$D:$D, D154) + COUNTIF(Event23!$D:$D, D154) + COUNTIF(Event24!$D:$D, D154) + COUNTIF(Event25!$D:$D, D154) + COUNTIF(Event26!$D:$D, D154) + COUNTIF(Event27!$D:$D, D154) + COUNTIF(Event28!$D:$D, D154) + COUNTIF(Event29!$D:$D, D154) + COUNTIF(Event30!$D:$D, D154) + COUNTIF(Event31!$D:$D, D154) + COUNTIF(Event32!$D:$D, D154) + COUNTIF(Event33!$D:$D, D154) + COUNTIF(Event34!$D:$D, D154) + COUNTIF(Event35!$D:$D, D154) + COUNTIF(Event36!$D:$D, D154) + COUNTIF(Event37!$D:$D, D154) + COUNTIF(Event38!$D:$D, D154) + COUNTIF(Event39!$D:$D, D154) + COUNTIF(Event40!$D:$D, D154) + COUNTIF(Event41!$D:$D, D154) + COUNTIF(Event42!$D:$D, D154) + COUNTIF(Event43!$D:$D, D154) + COUNTIF(Event44!$D:$D, D154) + 0</f>
        <v>1</v>
      </c>
      <c r="F154" s="75" t="str">
        <f>IF(D154="", "", IF(IFERROR(VLOOKUP(D154, Dues!D:D, 1, FALSE), "")="", "No", "Yes"))</f>
        <v>No</v>
      </c>
      <c r="G154" s="75" t="str">
        <f ca="1">IF(D154="", "", IF(IFERROR(VLOOKUP(D154, Interview!D:D, 1, FALSE), "")&lt;&gt;"", "Yes", IF(OR(C154="Fr", C154="So", AND(C154="Sr", TODAY()&lt;43646)), "N/A", "No")))</f>
        <v>No</v>
      </c>
    </row>
    <row r="155" spans="1:7">
      <c r="A155" s="80" t="s">
        <v>455</v>
      </c>
      <c r="B155" s="80" t="s">
        <v>456</v>
      </c>
      <c r="C155" s="80" t="s">
        <v>22</v>
      </c>
      <c r="D155" s="80" t="s">
        <v>457</v>
      </c>
      <c r="E155" s="75">
        <f>COUNTIF(Event1!$D:$D, D155) + COUNTIF(Event2!$D:$D, D155) + COUNTIF(Event3!$D:$D, D155) + COUNTIF(Event4!$D:$D, D155) + COUNTIF(Event5!$D:$D, D155) + COUNTIF(Event6!$D:$D, D155) + COUNTIF(Event7!$D:$D, D155) + COUNTIF(Event8!$D:$D, D155) + COUNTIF(Event9!$D:$D, D155) + COUNTIF(Event10!$D:$D, D155) + COUNTIF(Event11!$D:$D, D155) + COUNTIF(Event12!$D:$D, D155) + COUNTIF(Event13!$D:$D, D155) + COUNTIF(Event14!$D:$D, D155) + COUNTIF(Event15!$D:$D, D155) + COUNTIF(Event16!$D:$D, D155) + COUNTIF(Event17!$D:$D, D155) + COUNTIF(Event18!$D:$D, D155) + COUNTIF(Event19!$D:$D, D155) + COUNTIF(Event20!$D:$D, D155) + COUNTIF(Event21!$D:$D, D155) + COUNTIF(Event22!$D:$D, D155) + COUNTIF(Event23!$D:$D, D155) + COUNTIF(Event24!$D:$D, D155) + COUNTIF(Event25!$D:$D, D155) + COUNTIF(Event26!$D:$D, D155) + COUNTIF(Event27!$D:$D, D155) + COUNTIF(Event28!$D:$D, D155) + COUNTIF(Event29!$D:$D, D155) + COUNTIF(Event30!$D:$D, D155) + COUNTIF(Event31!$D:$D, D155) + COUNTIF(Event32!$D:$D, D155) + COUNTIF(Event33!$D:$D, D155) + COUNTIF(Event34!$D:$D, D155) + COUNTIF(Event35!$D:$D, D155) + COUNTIF(Event36!$D:$D, D155) + COUNTIF(Event37!$D:$D, D155) + COUNTIF(Event38!$D:$D, D155) + COUNTIF(Event39!$D:$D, D155) + COUNTIF(Event40!$D:$D, D155) + COUNTIF(Event41!$D:$D, D155) + COUNTIF(Event42!$D:$D, D155) + COUNTIF(Event43!$D:$D, D155) + COUNTIF(Event44!$D:$D, D155) + 0</f>
        <v>1</v>
      </c>
      <c r="F155" s="75" t="str">
        <f>IF(D155="", "", IF(IFERROR(VLOOKUP(D155, Dues!D:D, 1, FALSE), "")="", "No", "Yes"))</f>
        <v>No</v>
      </c>
      <c r="G155" s="75" t="str">
        <f ca="1">IF(D155="", "", IF(IFERROR(VLOOKUP(D155, Interview!D:D, 1, FALSE), "")&lt;&gt;"", "Yes", IF(OR(C155="Fr", C155="So", AND(C155="Sr", TODAY()&lt;43646)), "N/A", "No")))</f>
        <v>Yes</v>
      </c>
    </row>
    <row r="156" spans="1:7">
      <c r="A156" s="80" t="s">
        <v>459</v>
      </c>
      <c r="B156" s="80" t="s">
        <v>460</v>
      </c>
      <c r="C156" s="80" t="s">
        <v>22</v>
      </c>
      <c r="D156" s="80" t="s">
        <v>461</v>
      </c>
      <c r="E156" s="75">
        <f>COUNTIF(Event1!$D:$D, D156) + COUNTIF(Event2!$D:$D, D156) + COUNTIF(Event3!$D:$D, D156) + COUNTIF(Event4!$D:$D, D156) + COUNTIF(Event5!$D:$D, D156) + COUNTIF(Event6!$D:$D, D156) + COUNTIF(Event7!$D:$D, D156) + COUNTIF(Event8!$D:$D, D156) + COUNTIF(Event9!$D:$D, D156) + COUNTIF(Event10!$D:$D, D156) + COUNTIF(Event11!$D:$D, D156) + COUNTIF(Event12!$D:$D, D156) + COUNTIF(Event13!$D:$D, D156) + COUNTIF(Event14!$D:$D, D156) + COUNTIF(Event15!$D:$D, D156) + COUNTIF(Event16!$D:$D, D156) + COUNTIF(Event17!$D:$D, D156) + COUNTIF(Event18!$D:$D, D156) + COUNTIF(Event19!$D:$D, D156) + COUNTIF(Event20!$D:$D, D156) + COUNTIF(Event21!$D:$D, D156) + COUNTIF(Event22!$D:$D, D156) + COUNTIF(Event23!$D:$D, D156) + COUNTIF(Event24!$D:$D, D156) + COUNTIF(Event25!$D:$D, D156) + COUNTIF(Event26!$D:$D, D156) + COUNTIF(Event27!$D:$D, D156) + COUNTIF(Event28!$D:$D, D156) + COUNTIF(Event29!$D:$D, D156) + COUNTIF(Event30!$D:$D, D156) + COUNTIF(Event31!$D:$D, D156) + COUNTIF(Event32!$D:$D, D156) + COUNTIF(Event33!$D:$D, D156) + COUNTIF(Event34!$D:$D, D156) + COUNTIF(Event35!$D:$D, D156) + COUNTIF(Event36!$D:$D, D156) + COUNTIF(Event37!$D:$D, D156) + COUNTIF(Event38!$D:$D, D156) + COUNTIF(Event39!$D:$D, D156) + COUNTIF(Event40!$D:$D, D156) + COUNTIF(Event41!$D:$D, D156) + COUNTIF(Event42!$D:$D, D156) + COUNTIF(Event43!$D:$D, D156) + COUNTIF(Event44!$D:$D, D156) + 0</f>
        <v>19</v>
      </c>
      <c r="F156" s="75" t="str">
        <f>IF(D156="", "", IF(IFERROR(VLOOKUP(D156, Dues!D:D, 1, FALSE), "")="", "No", "Yes"))</f>
        <v>Yes</v>
      </c>
      <c r="G156" s="75" t="str">
        <f ca="1">IF(D156="", "", IF(IFERROR(VLOOKUP(D156, Interview!D:D, 1, FALSE), "")&lt;&gt;"", "Yes", IF(OR(C156="Fr", C156="So", AND(C156="Sr", TODAY()&lt;43646)), "N/A", "No")))</f>
        <v>Yes</v>
      </c>
    </row>
    <row r="157" spans="1:7">
      <c r="A157" t="s">
        <v>541</v>
      </c>
      <c r="B157" t="s">
        <v>542</v>
      </c>
      <c r="C157" t="s">
        <v>24</v>
      </c>
      <c r="D157" t="s">
        <v>543</v>
      </c>
      <c r="E157" s="75">
        <f>COUNTIF(Event1!$D:$D, D157) + COUNTIF(Event2!$D:$D, D157) + COUNTIF(Event3!$D:$D, D157) + COUNTIF(Event4!$D:$D, D157) + COUNTIF(Event5!$D:$D, D157) + COUNTIF(Event6!$D:$D, D157) + COUNTIF(Event7!$D:$D, D157) + COUNTIF(Event8!$D:$D, D157) + COUNTIF(Event9!$D:$D, D157) + COUNTIF(Event10!$D:$D, D157) + COUNTIF(Event11!$D:$D, D157) + COUNTIF(Event12!$D:$D, D157) + COUNTIF(Event13!$D:$D, D157) + COUNTIF(Event14!$D:$D, D157) + COUNTIF(Event15!$D:$D, D157) + COUNTIF(Event16!$D:$D, D157) + COUNTIF(Event17!$D:$D, D157) + COUNTIF(Event18!$D:$D, D157) + COUNTIF(Event19!$D:$D, D157) + COUNTIF(Event20!$D:$D, D157) + COUNTIF(Event21!$D:$D, D157) + COUNTIF(Event22!$D:$D, D157) + COUNTIF(Event23!$D:$D, D157) + COUNTIF(Event24!$D:$D, D157) + COUNTIF(Event25!$D:$D, D157) + COUNTIF(Event26!$D:$D, D157) + COUNTIF(Event27!$D:$D, D157) + COUNTIF(Event28!$D:$D, D157) + COUNTIF(Event29!$D:$D, D157) + COUNTIF(Event30!$D:$D, D157) + COUNTIF(Event31!$D:$D, D157) + COUNTIF(Event32!$D:$D, D157) + COUNTIF(Event33!$D:$D, D157) + COUNTIF(Event34!$D:$D, D157) + COUNTIF(Event35!$D:$D, D157) + COUNTIF(Event36!$D:$D, D157) + COUNTIF(Event37!$D:$D, D157) + COUNTIF(Event38!$D:$D, D157) + COUNTIF(Event39!$D:$D, D157) + COUNTIF(Event40!$D:$D, D157) + COUNTIF(Event41!$D:$D, D157) + COUNTIF(Event42!$D:$D, D157) + COUNTIF(Event43!$D:$D, D157) + COUNTIF(Event44!$D:$D, D157) + 0</f>
        <v>7</v>
      </c>
      <c r="F157" s="75" t="str">
        <f>IF(D157="", "", IF(IFERROR(VLOOKUP(D157, Dues!D:D, 1, FALSE), "")="", "No", "Yes"))</f>
        <v>Yes</v>
      </c>
      <c r="G157" s="75" t="str">
        <f ca="1">IF(D157="", "", IF(IFERROR(VLOOKUP(D157, Interview!D:D, 1, FALSE), "")&lt;&gt;"", "Yes", IF(OR(C157="Fr", C157="So", AND(C157="Sr", TODAY()&lt;43646)), "N/A", "No")))</f>
        <v>No</v>
      </c>
    </row>
    <row r="158" spans="1:7">
      <c r="A158" t="s">
        <v>544</v>
      </c>
      <c r="B158" t="s">
        <v>545</v>
      </c>
      <c r="C158" t="s">
        <v>22</v>
      </c>
      <c r="D158" t="s">
        <v>546</v>
      </c>
      <c r="E158" s="75">
        <f>COUNTIF(Event1!$D:$D, D158) + COUNTIF(Event2!$D:$D, D158) + COUNTIF(Event3!$D:$D, D158) + COUNTIF(Event4!$D:$D, D158) + COUNTIF(Event5!$D:$D, D158) + COUNTIF(Event6!$D:$D, D158) + COUNTIF(Event7!$D:$D, D158) + COUNTIF(Event8!$D:$D, D158) + COUNTIF(Event9!$D:$D, D158) + COUNTIF(Event10!$D:$D, D158) + COUNTIF(Event11!$D:$D, D158) + COUNTIF(Event12!$D:$D, D158) + COUNTIF(Event13!$D:$D, D158) + COUNTIF(Event14!$D:$D, D158) + COUNTIF(Event15!$D:$D, D158) + COUNTIF(Event16!$D:$D, D158) + COUNTIF(Event17!$D:$D, D158) + COUNTIF(Event18!$D:$D, D158) + COUNTIF(Event19!$D:$D, D158) + COUNTIF(Event20!$D:$D, D158) + COUNTIF(Event21!$D:$D, D158) + COUNTIF(Event22!$D:$D, D158) + COUNTIF(Event23!$D:$D, D158) + COUNTIF(Event24!$D:$D, D158) + COUNTIF(Event25!$D:$D, D158) + COUNTIF(Event26!$D:$D, D158) + COUNTIF(Event27!$D:$D, D158) + COUNTIF(Event28!$D:$D, D158) + COUNTIF(Event29!$D:$D, D158) + COUNTIF(Event30!$D:$D, D158) + COUNTIF(Event31!$D:$D, D158) + COUNTIF(Event32!$D:$D, D158) + COUNTIF(Event33!$D:$D, D158) + COUNTIF(Event34!$D:$D, D158) + COUNTIF(Event35!$D:$D, D158) + COUNTIF(Event36!$D:$D, D158) + COUNTIF(Event37!$D:$D, D158) + COUNTIF(Event38!$D:$D, D158) + COUNTIF(Event39!$D:$D, D158) + COUNTIF(Event40!$D:$D, D158) + COUNTIF(Event41!$D:$D, D158) + COUNTIF(Event42!$D:$D, D158) + COUNTIF(Event43!$D:$D, D158) + COUNTIF(Event44!$D:$D, D158) + 0</f>
        <v>15</v>
      </c>
      <c r="F158" s="75" t="str">
        <f>IF(D158="", "", IF(IFERROR(VLOOKUP(D158, Dues!D:D, 1, FALSE), "")="", "No", "Yes"))</f>
        <v>Yes</v>
      </c>
      <c r="G158" s="75" t="str">
        <f ca="1">IF(D158="", "", IF(IFERROR(VLOOKUP(D158, Interview!D:D, 1, FALSE), "")&lt;&gt;"", "Yes", IF(OR(C158="Fr", C158="So", AND(C158="Sr", TODAY()&lt;43646)), "N/A", "No")))</f>
        <v>Yes</v>
      </c>
    </row>
    <row r="159" spans="1:7">
      <c r="A159" t="s">
        <v>547</v>
      </c>
      <c r="B159" t="s">
        <v>548</v>
      </c>
      <c r="C159" t="s">
        <v>22</v>
      </c>
      <c r="D159" t="s">
        <v>549</v>
      </c>
      <c r="E159" s="75">
        <f>COUNTIF(Event1!$D:$D, D159) + COUNTIF(Event2!$D:$D, D159) + COUNTIF(Event3!$D:$D, D159) + COUNTIF(Event4!$D:$D, D159) + COUNTIF(Event5!$D:$D, D159) + COUNTIF(Event6!$D:$D, D159) + COUNTIF(Event7!$D:$D, D159) + COUNTIF(Event8!$D:$D, D159) + COUNTIF(Event9!$D:$D, D159) + COUNTIF(Event10!$D:$D, D159) + COUNTIF(Event11!$D:$D, D159) + COUNTIF(Event12!$D:$D, D159) + COUNTIF(Event13!$D:$D, D159) + COUNTIF(Event14!$D:$D, D159) + COUNTIF(Event15!$D:$D, D159) + COUNTIF(Event16!$D:$D, D159) + COUNTIF(Event17!$D:$D, D159) + COUNTIF(Event18!$D:$D, D159) + COUNTIF(Event19!$D:$D, D159) + COUNTIF(Event20!$D:$D, D159) + COUNTIF(Event21!$D:$D, D159) + COUNTIF(Event22!$D:$D, D159) + COUNTIF(Event23!$D:$D, D159) + COUNTIF(Event24!$D:$D, D159) + COUNTIF(Event25!$D:$D, D159) + COUNTIF(Event26!$D:$D, D159) + COUNTIF(Event27!$D:$D, D159) + COUNTIF(Event28!$D:$D, D159) + COUNTIF(Event29!$D:$D, D159) + COUNTIF(Event30!$D:$D, D159) + COUNTIF(Event31!$D:$D, D159) + COUNTIF(Event32!$D:$D, D159) + COUNTIF(Event33!$D:$D, D159) + COUNTIF(Event34!$D:$D, D159) + COUNTIF(Event35!$D:$D, D159) + COUNTIF(Event36!$D:$D, D159) + COUNTIF(Event37!$D:$D, D159) + COUNTIF(Event38!$D:$D, D159) + COUNTIF(Event39!$D:$D, D159) + COUNTIF(Event40!$D:$D, D159) + COUNTIF(Event41!$D:$D, D159) + COUNTIF(Event42!$D:$D, D159) + COUNTIF(Event43!$D:$D, D159) + COUNTIF(Event44!$D:$D, D159) + 0</f>
        <v>1</v>
      </c>
      <c r="F159" s="75" t="str">
        <f>IF(D159="", "", IF(IFERROR(VLOOKUP(D159, Dues!D:D, 1, FALSE), "")="", "No", "Yes"))</f>
        <v>Yes</v>
      </c>
      <c r="G159" s="75" t="str">
        <f ca="1">IF(D159="", "", IF(IFERROR(VLOOKUP(D159, Interview!D:D, 1, FALSE), "")&lt;&gt;"", "Yes", IF(OR(C159="Fr", C159="So", AND(C159="Sr", TODAY()&lt;43646)), "N/A", "No")))</f>
        <v>Yes</v>
      </c>
    </row>
    <row r="160" spans="1:7">
      <c r="A160" t="s">
        <v>550</v>
      </c>
      <c r="B160" t="s">
        <v>551</v>
      </c>
      <c r="C160" t="s">
        <v>24</v>
      </c>
      <c r="D160" t="s">
        <v>552</v>
      </c>
      <c r="E160" s="75">
        <f>COUNTIF(Event1!$D:$D, D160) + COUNTIF(Event2!$D:$D, D160) + COUNTIF(Event3!$D:$D, D160) + COUNTIF(Event4!$D:$D, D160) + COUNTIF(Event5!$D:$D, D160) + COUNTIF(Event6!$D:$D, D160) + COUNTIF(Event7!$D:$D, D160) + COUNTIF(Event8!$D:$D, D160) + COUNTIF(Event9!$D:$D, D160) + COUNTIF(Event10!$D:$D, D160) + COUNTIF(Event11!$D:$D, D160) + COUNTIF(Event12!$D:$D, D160) + COUNTIF(Event13!$D:$D, D160) + COUNTIF(Event14!$D:$D, D160) + COUNTIF(Event15!$D:$D, D160) + COUNTIF(Event16!$D:$D, D160) + COUNTIF(Event17!$D:$D, D160) + COUNTIF(Event18!$D:$D, D160) + COUNTIF(Event19!$D:$D, D160) + COUNTIF(Event20!$D:$D, D160) + COUNTIF(Event21!$D:$D, D160) + COUNTIF(Event22!$D:$D, D160) + COUNTIF(Event23!$D:$D, D160) + COUNTIF(Event24!$D:$D, D160) + COUNTIF(Event25!$D:$D, D160) + COUNTIF(Event26!$D:$D, D160) + COUNTIF(Event27!$D:$D, D160) + COUNTIF(Event28!$D:$D, D160) + COUNTIF(Event29!$D:$D, D160) + COUNTIF(Event30!$D:$D, D160) + COUNTIF(Event31!$D:$D, D160) + COUNTIF(Event32!$D:$D, D160) + COUNTIF(Event33!$D:$D, D160) + COUNTIF(Event34!$D:$D, D160) + COUNTIF(Event35!$D:$D, D160) + COUNTIF(Event36!$D:$D, D160) + COUNTIF(Event37!$D:$D, D160) + COUNTIF(Event38!$D:$D, D160) + COUNTIF(Event39!$D:$D, D160) + COUNTIF(Event40!$D:$D, D160) + COUNTIF(Event41!$D:$D, D160) + COUNTIF(Event42!$D:$D, D160) + COUNTIF(Event43!$D:$D, D160) + COUNTIF(Event44!$D:$D, D160) + 0</f>
        <v>2</v>
      </c>
      <c r="F160" s="75" t="str">
        <f>IF(D160="", "", IF(IFERROR(VLOOKUP(D160, Dues!D:D, 1, FALSE), "")="", "No", "Yes"))</f>
        <v>Yes</v>
      </c>
      <c r="G160" s="75" t="str">
        <f ca="1">IF(D160="", "", IF(IFERROR(VLOOKUP(D160, Interview!D:D, 1, FALSE), "")&lt;&gt;"", "Yes", IF(OR(C160="Fr", C160="So", AND(C160="Sr", TODAY()&lt;43646)), "N/A", "No")))</f>
        <v>No</v>
      </c>
    </row>
    <row r="161" spans="1:7">
      <c r="A161" s="19" t="s">
        <v>920</v>
      </c>
      <c r="B161" s="19" t="s">
        <v>360</v>
      </c>
      <c r="C161" s="19" t="s">
        <v>22</v>
      </c>
      <c r="D161" s="19" t="s">
        <v>921</v>
      </c>
      <c r="E161" s="75">
        <f>COUNTIF(Event1!$D:$D, D161) + COUNTIF(Event2!$D:$D, D161) + COUNTIF(Event3!$D:$D, D161) + COUNTIF(Event4!$D:$D, D161) + COUNTIF(Event5!$D:$D, D161) + COUNTIF(Event6!$D:$D, D161) + COUNTIF(Event7!$D:$D, D161) + COUNTIF(Event8!$D:$D, D161) + COUNTIF(Event9!$D:$D, D161) + COUNTIF(Event10!$D:$D, D161) + COUNTIF(Event11!$D:$D, D161) + COUNTIF(Event12!$D:$D, D161) + COUNTIF(Event13!$D:$D, D161) + COUNTIF(Event14!$D:$D, D161) + COUNTIF(Event15!$D:$D, D161) + COUNTIF(Event16!$D:$D, D161) + COUNTIF(Event17!$D:$D, D161) + COUNTIF(Event18!$D:$D, D161) + COUNTIF(Event19!$D:$D, D161) + COUNTIF(Event20!$D:$D, D161) + COUNTIF(Event21!$D:$D, D161) + COUNTIF(Event22!$D:$D, D161) + COUNTIF(Event23!$D:$D, D161) + COUNTIF(Event24!$D:$D, D161) + COUNTIF(Event25!$D:$D, D161) + COUNTIF(Event26!$D:$D, D161) + COUNTIF(Event27!$D:$D, D161) + COUNTIF(Event28!$D:$D, D161) + COUNTIF(Event29!$D:$D, D161) + COUNTIF(Event30!$D:$D, D161) + COUNTIF(Event31!$D:$D, D161) + COUNTIF(Event32!$D:$D, D161) + COUNTIF(Event33!$D:$D, D161) + COUNTIF(Event34!$D:$D, D161) + COUNTIF(Event35!$D:$D, D161) + COUNTIF(Event36!$D:$D, D161) + COUNTIF(Event37!$D:$D, D161) + COUNTIF(Event38!$D:$D, D161) + COUNTIF(Event39!$D:$D, D161) + COUNTIF(Event40!$D:$D, D161) + COUNTIF(Event41!$D:$D, D161) + COUNTIF(Event42!$D:$D, D161) + COUNTIF(Event43!$D:$D, D161) + COUNTIF(Event44!$D:$D, D161) + 0</f>
        <v>1</v>
      </c>
      <c r="F161" s="75" t="str">
        <f>IF(D161="", "", IF(IFERROR(VLOOKUP(D161, Dues!D:D, 1, FALSE), "")="", "No", "Yes"))</f>
        <v>No</v>
      </c>
      <c r="G161" s="75" t="str">
        <f ca="1">IF(D161="", "", IF(IFERROR(VLOOKUP(D161, Interview!D:D, 1, FALSE), "")&lt;&gt;"", "Yes", IF(OR(C161="Fr", C161="So", AND(C161="Sr", TODAY()&lt;43646)), "N/A", "No")))</f>
        <v>No</v>
      </c>
    </row>
    <row r="162" spans="1:7">
      <c r="A162" s="19" t="s">
        <v>924</v>
      </c>
      <c r="B162" s="19" t="s">
        <v>925</v>
      </c>
      <c r="C162" s="19" t="s">
        <v>22</v>
      </c>
      <c r="D162" s="19" t="s">
        <v>926</v>
      </c>
      <c r="E162" s="75">
        <f>COUNTIF(Event1!$D:$D, D162) + COUNTIF(Event2!$D:$D, D162) + COUNTIF(Event3!$D:$D, D162) + COUNTIF(Event4!$D:$D, D162) + COUNTIF(Event5!$D:$D, D162) + COUNTIF(Event6!$D:$D, D162) + COUNTIF(Event7!$D:$D, D162) + COUNTIF(Event8!$D:$D, D162) + COUNTIF(Event9!$D:$D, D162) + COUNTIF(Event10!$D:$D, D162) + COUNTIF(Event11!$D:$D, D162) + COUNTIF(Event12!$D:$D, D162) + COUNTIF(Event13!$D:$D, D162) + COUNTIF(Event14!$D:$D, D162) + COUNTIF(Event15!$D:$D, D162) + COUNTIF(Event16!$D:$D, D162) + COUNTIF(Event17!$D:$D, D162) + COUNTIF(Event18!$D:$D, D162) + COUNTIF(Event19!$D:$D, D162) + COUNTIF(Event20!$D:$D, D162) + COUNTIF(Event21!$D:$D, D162) + COUNTIF(Event22!$D:$D, D162) + COUNTIF(Event23!$D:$D, D162) + COUNTIF(Event24!$D:$D, D162) + COUNTIF(Event25!$D:$D, D162) + COUNTIF(Event26!$D:$D, D162) + COUNTIF(Event27!$D:$D, D162) + COUNTIF(Event28!$D:$D, D162) + COUNTIF(Event29!$D:$D, D162) + COUNTIF(Event30!$D:$D, D162) + COUNTIF(Event31!$D:$D, D162) + COUNTIF(Event32!$D:$D, D162) + COUNTIF(Event33!$D:$D, D162) + COUNTIF(Event34!$D:$D, D162) + COUNTIF(Event35!$D:$D, D162) + COUNTIF(Event36!$D:$D, D162) + COUNTIF(Event37!$D:$D, D162) + COUNTIF(Event38!$D:$D, D162) + COUNTIF(Event39!$D:$D, D162) + COUNTIF(Event40!$D:$D, D162) + COUNTIF(Event41!$D:$D, D162) + COUNTIF(Event42!$D:$D, D162) + COUNTIF(Event43!$D:$D, D162) + COUNTIF(Event44!$D:$D, D162) + 0</f>
        <v>11</v>
      </c>
      <c r="F162" s="75" t="str">
        <f>IF(D162="", "", IF(IFERROR(VLOOKUP(D162, Dues!D:D, 1, FALSE), "")="", "No", "Yes"))</f>
        <v>Yes</v>
      </c>
      <c r="G162" s="75" t="str">
        <f ca="1">IF(D162="", "", IF(IFERROR(VLOOKUP(D162, Interview!D:D, 1, FALSE), "")&lt;&gt;"", "Yes", IF(OR(C162="Fr", C162="So", AND(C162="Sr", TODAY()&lt;43646)), "N/A", "No")))</f>
        <v>No</v>
      </c>
    </row>
    <row r="163" spans="1:7">
      <c r="A163" s="19" t="s">
        <v>847</v>
      </c>
      <c r="B163" s="19" t="s">
        <v>848</v>
      </c>
      <c r="C163" s="19" t="s">
        <v>22</v>
      </c>
      <c r="D163" s="19" t="s">
        <v>927</v>
      </c>
      <c r="E163" s="75">
        <f>COUNTIF(Event1!$D:$D, D163) + COUNTIF(Event2!$D:$D, D163) + COUNTIF(Event3!$D:$D, D163) + COUNTIF(Event4!$D:$D, D163) + COUNTIF(Event5!$D:$D, D163) + COUNTIF(Event6!$D:$D, D163) + COUNTIF(Event7!$D:$D, D163) + COUNTIF(Event8!$D:$D, D163) + COUNTIF(Event9!$D:$D, D163) + COUNTIF(Event10!$D:$D, D163) + COUNTIF(Event11!$D:$D, D163) + COUNTIF(Event12!$D:$D, D163) + COUNTIF(Event13!$D:$D, D163) + COUNTIF(Event14!$D:$D, D163) + COUNTIF(Event15!$D:$D, D163) + COUNTIF(Event16!$D:$D, D163) + COUNTIF(Event17!$D:$D, D163) + COUNTIF(Event18!$D:$D, D163) + COUNTIF(Event19!$D:$D, D163) + COUNTIF(Event20!$D:$D, D163) + COUNTIF(Event21!$D:$D, D163) + COUNTIF(Event22!$D:$D, D163) + COUNTIF(Event23!$D:$D, D163) + COUNTIF(Event24!$D:$D, D163) + COUNTIF(Event25!$D:$D, D163) + COUNTIF(Event26!$D:$D, D163) + COUNTIF(Event27!$D:$D, D163) + COUNTIF(Event28!$D:$D, D163) + COUNTIF(Event29!$D:$D, D163) + COUNTIF(Event30!$D:$D, D163) + COUNTIF(Event31!$D:$D, D163) + COUNTIF(Event32!$D:$D, D163) + COUNTIF(Event33!$D:$D, D163) + COUNTIF(Event34!$D:$D, D163) + COUNTIF(Event35!$D:$D, D163) + COUNTIF(Event36!$D:$D, D163) + COUNTIF(Event37!$D:$D, D163) + COUNTIF(Event38!$D:$D, D163) + COUNTIF(Event39!$D:$D, D163) + COUNTIF(Event40!$D:$D, D163) + COUNTIF(Event41!$D:$D, D163) + COUNTIF(Event42!$D:$D, D163) + COUNTIF(Event43!$D:$D, D163) + COUNTIF(Event44!$D:$D, D163) + 0</f>
        <v>10</v>
      </c>
      <c r="F163" s="75" t="str">
        <f>IF(D163="", "", IF(IFERROR(VLOOKUP(D163, Dues!D:D, 1, FALSE), "")="", "No", "Yes"))</f>
        <v>No</v>
      </c>
      <c r="G163" s="75" t="str">
        <f ca="1">IF(D163="", "", IF(IFERROR(VLOOKUP(D163, Interview!D:D, 1, FALSE), "")&lt;&gt;"", "Yes", IF(OR(C163="Fr", C163="So", AND(C163="Sr", TODAY()&lt;43646)), "N/A", "No")))</f>
        <v>Yes</v>
      </c>
    </row>
    <row r="164" spans="1:7">
      <c r="A164" s="51" t="s">
        <v>929</v>
      </c>
      <c r="B164" s="51" t="s">
        <v>930</v>
      </c>
      <c r="C164" s="51" t="s">
        <v>24</v>
      </c>
      <c r="D164" s="51" t="s">
        <v>931</v>
      </c>
      <c r="E164" s="75">
        <f>COUNTIF(Event1!$D:$D, D164) + COUNTIF(Event2!$D:$D, D164) + COUNTIF(Event3!$D:$D, D164) + COUNTIF(Event4!$D:$D, D164) + COUNTIF(Event5!$D:$D, D164) + COUNTIF(Event6!$D:$D, D164) + COUNTIF(Event7!$D:$D, D164) + COUNTIF(Event8!$D:$D, D164) + COUNTIF(Event9!$D:$D, D164) + COUNTIF(Event10!$D:$D, D164) + COUNTIF(Event11!$D:$D, D164) + COUNTIF(Event12!$D:$D, D164) + COUNTIF(Event13!$D:$D, D164) + COUNTIF(Event14!$D:$D, D164) + COUNTIF(Event15!$D:$D, D164) + COUNTIF(Event16!$D:$D, D164) + COUNTIF(Event17!$D:$D, D164) + COUNTIF(Event18!$D:$D, D164) + COUNTIF(Event19!$D:$D, D164) + COUNTIF(Event20!$D:$D, D164) + COUNTIF(Event21!$D:$D, D164) + COUNTIF(Event22!$D:$D, D164) + COUNTIF(Event23!$D:$D, D164) + COUNTIF(Event24!$D:$D, D164) + COUNTIF(Event25!$D:$D, D164) + COUNTIF(Event26!$D:$D, D164) + COUNTIF(Event27!$D:$D, D164) + COUNTIF(Event28!$D:$D, D164) + COUNTIF(Event29!$D:$D, D164) + COUNTIF(Event30!$D:$D, D164) + COUNTIF(Event31!$D:$D, D164) + COUNTIF(Event32!$D:$D, D164) + COUNTIF(Event33!$D:$D, D164) + COUNTIF(Event34!$D:$D, D164) + COUNTIF(Event35!$D:$D, D164) + COUNTIF(Event36!$D:$D, D164) + COUNTIF(Event37!$D:$D, D164) + COUNTIF(Event38!$D:$D, D164) + COUNTIF(Event39!$D:$D, D164) + COUNTIF(Event40!$D:$D, D164) + COUNTIF(Event41!$D:$D, D164) + COUNTIF(Event42!$D:$D, D164) + COUNTIF(Event43!$D:$D, D164) + COUNTIF(Event44!$D:$D, D164) + 0</f>
        <v>2</v>
      </c>
      <c r="F164" s="75" t="str">
        <f>IF(D164="", "", IF(IFERROR(VLOOKUP(D164, Dues!D:D, 1, FALSE), "")="", "No", "Yes"))</f>
        <v>Yes</v>
      </c>
      <c r="G164" s="75" t="str">
        <f ca="1">IF(D164="", "", IF(IFERROR(VLOOKUP(D164, Interview!D:D, 1, FALSE), "")&lt;&gt;"", "Yes", IF(OR(C164="Fr", C164="So", AND(C164="Sr", TODAY()&lt;43646)), "N/A", "No")))</f>
        <v>No</v>
      </c>
    </row>
    <row r="165" spans="1:7">
      <c r="A165" s="51" t="s">
        <v>288</v>
      </c>
      <c r="B165" s="51" t="s">
        <v>932</v>
      </c>
      <c r="C165" s="51" t="s">
        <v>22</v>
      </c>
      <c r="D165" s="51" t="s">
        <v>933</v>
      </c>
      <c r="E165" s="75">
        <f>COUNTIF(Event1!$D:$D, D165) + COUNTIF(Event2!$D:$D, D165) + COUNTIF(Event3!$D:$D, D165) + COUNTIF(Event4!$D:$D, D165) + COUNTIF(Event5!$D:$D, D165) + COUNTIF(Event6!$D:$D, D165) + COUNTIF(Event7!$D:$D, D165) + COUNTIF(Event8!$D:$D, D165) + COUNTIF(Event9!$D:$D, D165) + COUNTIF(Event10!$D:$D, D165) + COUNTIF(Event11!$D:$D, D165) + COUNTIF(Event12!$D:$D, D165) + COUNTIF(Event13!$D:$D, D165) + COUNTIF(Event14!$D:$D, D165) + COUNTIF(Event15!$D:$D, D165) + COUNTIF(Event16!$D:$D, D165) + COUNTIF(Event17!$D:$D, D165) + COUNTIF(Event18!$D:$D, D165) + COUNTIF(Event19!$D:$D, D165) + COUNTIF(Event20!$D:$D, D165) + COUNTIF(Event21!$D:$D, D165) + COUNTIF(Event22!$D:$D, D165) + COUNTIF(Event23!$D:$D, D165) + COUNTIF(Event24!$D:$D, D165) + COUNTIF(Event25!$D:$D, D165) + COUNTIF(Event26!$D:$D, D165) + COUNTIF(Event27!$D:$D, D165) + COUNTIF(Event28!$D:$D, D165) + COUNTIF(Event29!$D:$D, D165) + COUNTIF(Event30!$D:$D, D165) + COUNTIF(Event31!$D:$D, D165) + COUNTIF(Event32!$D:$D, D165) + COUNTIF(Event33!$D:$D, D165) + COUNTIF(Event34!$D:$D, D165) + COUNTIF(Event35!$D:$D, D165) + COUNTIF(Event36!$D:$D, D165) + COUNTIF(Event37!$D:$D, D165) + COUNTIF(Event38!$D:$D, D165) + COUNTIF(Event39!$D:$D, D165) + COUNTIF(Event40!$D:$D, D165) + COUNTIF(Event41!$D:$D, D165) + COUNTIF(Event42!$D:$D, D165) + COUNTIF(Event43!$D:$D, D165) + COUNTIF(Event44!$D:$D, D165) + 0</f>
        <v>8</v>
      </c>
      <c r="F165" s="75" t="str">
        <f>IF(D165="", "", IF(IFERROR(VLOOKUP(D165, Dues!D:D, 1, FALSE), "")="", "No", "Yes"))</f>
        <v>Yes</v>
      </c>
      <c r="G165" s="75" t="str">
        <f ca="1">IF(D165="", "", IF(IFERROR(VLOOKUP(D165, Interview!D:D, 1, FALSE), "")&lt;&gt;"", "Yes", IF(OR(C165="Fr", C165="So", AND(C165="Sr", TODAY()&lt;43646)), "N/A", "No")))</f>
        <v>Yes</v>
      </c>
    </row>
    <row r="166" spans="1:7">
      <c r="A166" s="51" t="s">
        <v>729</v>
      </c>
      <c r="B166" s="51" t="s">
        <v>730</v>
      </c>
      <c r="C166" s="51" t="s">
        <v>22</v>
      </c>
      <c r="D166" s="51" t="s">
        <v>934</v>
      </c>
      <c r="E166" s="75">
        <f>COUNTIF(Event1!$D:$D, D166) + COUNTIF(Event2!$D:$D, D166) + COUNTIF(Event3!$D:$D, D166) + COUNTIF(Event4!$D:$D, D166) + COUNTIF(Event5!$D:$D, D166) + COUNTIF(Event6!$D:$D, D166) + COUNTIF(Event7!$D:$D, D166) + COUNTIF(Event8!$D:$D, D166) + COUNTIF(Event9!$D:$D, D166) + COUNTIF(Event10!$D:$D, D166) + COUNTIF(Event11!$D:$D, D166) + COUNTIF(Event12!$D:$D, D166) + COUNTIF(Event13!$D:$D, D166) + COUNTIF(Event14!$D:$D, D166) + COUNTIF(Event15!$D:$D, D166) + COUNTIF(Event16!$D:$D, D166) + COUNTIF(Event17!$D:$D, D166) + COUNTIF(Event18!$D:$D, D166) + COUNTIF(Event19!$D:$D, D166) + COUNTIF(Event20!$D:$D, D166) + COUNTIF(Event21!$D:$D, D166) + COUNTIF(Event22!$D:$D, D166) + COUNTIF(Event23!$D:$D, D166) + COUNTIF(Event24!$D:$D, D166) + COUNTIF(Event25!$D:$D, D166) + COUNTIF(Event26!$D:$D, D166) + COUNTIF(Event27!$D:$D, D166) + COUNTIF(Event28!$D:$D, D166) + COUNTIF(Event29!$D:$D, D166) + COUNTIF(Event30!$D:$D, D166) + COUNTIF(Event31!$D:$D, D166) + COUNTIF(Event32!$D:$D, D166) + COUNTIF(Event33!$D:$D, D166) + COUNTIF(Event34!$D:$D, D166) + COUNTIF(Event35!$D:$D, D166) + COUNTIF(Event36!$D:$D, D166) + COUNTIF(Event37!$D:$D, D166) + COUNTIF(Event38!$D:$D, D166) + COUNTIF(Event39!$D:$D, D166) + COUNTIF(Event40!$D:$D, D166) + COUNTIF(Event41!$D:$D, D166) + COUNTIF(Event42!$D:$D, D166) + COUNTIF(Event43!$D:$D, D166) + COUNTIF(Event44!$D:$D, D166) + 0</f>
        <v>6</v>
      </c>
      <c r="F166" s="75" t="str">
        <f>IF(D166="", "", IF(IFERROR(VLOOKUP(D166, Dues!D:D, 1, FALSE), "")="", "No", "Yes"))</f>
        <v>No</v>
      </c>
      <c r="G166" s="75" t="str">
        <f ca="1">IF(D166="", "", IF(IFERROR(VLOOKUP(D166, Interview!D:D, 1, FALSE), "")&lt;&gt;"", "Yes", IF(OR(C166="Fr", C166="So", AND(C166="Sr", TODAY()&lt;43646)), "N/A", "No")))</f>
        <v>Yes</v>
      </c>
    </row>
    <row r="167" spans="1:7">
      <c r="A167" s="51" t="s">
        <v>434</v>
      </c>
      <c r="B167" s="51" t="s">
        <v>838</v>
      </c>
      <c r="C167" s="51" t="s">
        <v>22</v>
      </c>
      <c r="D167" s="51" t="s">
        <v>936</v>
      </c>
      <c r="E167" s="75">
        <f>COUNTIF(Event1!$D:$D, D167) + COUNTIF(Event2!$D:$D, D167) + COUNTIF(Event3!$D:$D, D167) + COUNTIF(Event4!$D:$D, D167) + COUNTIF(Event5!$D:$D, D167) + COUNTIF(Event6!$D:$D, D167) + COUNTIF(Event7!$D:$D, D167) + COUNTIF(Event8!$D:$D, D167) + COUNTIF(Event9!$D:$D, D167) + COUNTIF(Event10!$D:$D, D167) + COUNTIF(Event11!$D:$D, D167) + COUNTIF(Event12!$D:$D, D167) + COUNTIF(Event13!$D:$D, D167) + COUNTIF(Event14!$D:$D, D167) + COUNTIF(Event15!$D:$D, D167) + COUNTIF(Event16!$D:$D, D167) + COUNTIF(Event17!$D:$D, D167) + COUNTIF(Event18!$D:$D, D167) + COUNTIF(Event19!$D:$D, D167) + COUNTIF(Event20!$D:$D, D167) + COUNTIF(Event21!$D:$D, D167) + COUNTIF(Event22!$D:$D, D167) + COUNTIF(Event23!$D:$D, D167) + COUNTIF(Event24!$D:$D, D167) + COUNTIF(Event25!$D:$D, D167) + COUNTIF(Event26!$D:$D, D167) + COUNTIF(Event27!$D:$D, D167) + COUNTIF(Event28!$D:$D, D167) + COUNTIF(Event29!$D:$D, D167) + COUNTIF(Event30!$D:$D, D167) + COUNTIF(Event31!$D:$D, D167) + COUNTIF(Event32!$D:$D, D167) + COUNTIF(Event33!$D:$D, D167) + COUNTIF(Event34!$D:$D, D167) + COUNTIF(Event35!$D:$D, D167) + COUNTIF(Event36!$D:$D, D167) + COUNTIF(Event37!$D:$D, D167) + COUNTIF(Event38!$D:$D, D167) + COUNTIF(Event39!$D:$D, D167) + COUNTIF(Event40!$D:$D, D167) + COUNTIF(Event41!$D:$D, D167) + COUNTIF(Event42!$D:$D, D167) + COUNTIF(Event43!$D:$D, D167) + COUNTIF(Event44!$D:$D, D167) + 0</f>
        <v>8</v>
      </c>
      <c r="F167" s="75" t="str">
        <f>IF(D167="", "", IF(IFERROR(VLOOKUP(D167, Dues!D:D, 1, FALSE), "")="", "No", "Yes"))</f>
        <v>No</v>
      </c>
      <c r="G167" s="75" t="str">
        <f ca="1">IF(D167="", "", IF(IFERROR(VLOOKUP(D167, Interview!D:D, 1, FALSE), "")&lt;&gt;"", "Yes", IF(OR(C167="Fr", C167="So", AND(C167="Sr", TODAY()&lt;43646)), "N/A", "No")))</f>
        <v>Yes</v>
      </c>
    </row>
    <row r="168" spans="1:7">
      <c r="A168" s="51" t="s">
        <v>828</v>
      </c>
      <c r="B168" s="51" t="s">
        <v>829</v>
      </c>
      <c r="C168" s="51" t="s">
        <v>22</v>
      </c>
      <c r="D168" s="51" t="s">
        <v>938</v>
      </c>
      <c r="E168" s="75">
        <f>COUNTIF(Event1!$D:$D, D168) + COUNTIF(Event2!$D:$D, D168) + COUNTIF(Event3!$D:$D, D168) + COUNTIF(Event4!$D:$D, D168) + COUNTIF(Event5!$D:$D, D168) + COUNTIF(Event6!$D:$D, D168) + COUNTIF(Event7!$D:$D, D168) + COUNTIF(Event8!$D:$D, D168) + COUNTIF(Event9!$D:$D, D168) + COUNTIF(Event10!$D:$D, D168) + COUNTIF(Event11!$D:$D, D168) + COUNTIF(Event12!$D:$D, D168) + COUNTIF(Event13!$D:$D, D168) + COUNTIF(Event14!$D:$D, D168) + COUNTIF(Event15!$D:$D, D168) + COUNTIF(Event16!$D:$D, D168) + COUNTIF(Event17!$D:$D, D168) + COUNTIF(Event18!$D:$D, D168) + COUNTIF(Event19!$D:$D, D168) + COUNTIF(Event20!$D:$D, D168) + COUNTIF(Event21!$D:$D, D168) + COUNTIF(Event22!$D:$D, D168) + COUNTIF(Event23!$D:$D, D168) + COUNTIF(Event24!$D:$D, D168) + COUNTIF(Event25!$D:$D, D168) + COUNTIF(Event26!$D:$D, D168) + COUNTIF(Event27!$D:$D, D168) + COUNTIF(Event28!$D:$D, D168) + COUNTIF(Event29!$D:$D, D168) + COUNTIF(Event30!$D:$D, D168) + COUNTIF(Event31!$D:$D, D168) + COUNTIF(Event32!$D:$D, D168) + COUNTIF(Event33!$D:$D, D168) + COUNTIF(Event34!$D:$D, D168) + COUNTIF(Event35!$D:$D, D168) + COUNTIF(Event36!$D:$D, D168) + COUNTIF(Event37!$D:$D, D168) + COUNTIF(Event38!$D:$D, D168) + COUNTIF(Event39!$D:$D, D168) + COUNTIF(Event40!$D:$D, D168) + COUNTIF(Event41!$D:$D, D168) + COUNTIF(Event42!$D:$D, D168) + COUNTIF(Event43!$D:$D, D168) + COUNTIF(Event44!$D:$D, D168) + 0</f>
        <v>10</v>
      </c>
      <c r="F168" s="75" t="str">
        <f>IF(D168="", "", IF(IFERROR(VLOOKUP(D168, Dues!D:D, 1, FALSE), "")="", "No", "Yes"))</f>
        <v>Yes</v>
      </c>
      <c r="G168" s="75" t="str">
        <f ca="1">IF(D168="", "", IF(IFERROR(VLOOKUP(D168, Interview!D:D, 1, FALSE), "")&lt;&gt;"", "Yes", IF(OR(C168="Fr", C168="So", AND(C168="Sr", TODAY()&lt;43646)), "N/A", "No")))</f>
        <v>Yes</v>
      </c>
    </row>
    <row r="169" spans="1:7">
      <c r="A169" s="51" t="s">
        <v>939</v>
      </c>
      <c r="B169" s="51" t="s">
        <v>152</v>
      </c>
      <c r="C169" s="51" t="s">
        <v>22</v>
      </c>
      <c r="D169" s="51" t="s">
        <v>940</v>
      </c>
      <c r="E169" s="75">
        <f>COUNTIF(Event1!$D:$D, D169) + COUNTIF(Event2!$D:$D, D169) + COUNTIF(Event3!$D:$D, D169) + COUNTIF(Event4!$D:$D, D169) + COUNTIF(Event5!$D:$D, D169) + COUNTIF(Event6!$D:$D, D169) + COUNTIF(Event7!$D:$D, D169) + COUNTIF(Event8!$D:$D, D169) + COUNTIF(Event9!$D:$D, D169) + COUNTIF(Event10!$D:$D, D169) + COUNTIF(Event11!$D:$D, D169) + COUNTIF(Event12!$D:$D, D169) + COUNTIF(Event13!$D:$D, D169) + COUNTIF(Event14!$D:$D, D169) + COUNTIF(Event15!$D:$D, D169) + COUNTIF(Event16!$D:$D, D169) + COUNTIF(Event17!$D:$D, D169) + COUNTIF(Event18!$D:$D, D169) + COUNTIF(Event19!$D:$D, D169) + COUNTIF(Event20!$D:$D, D169) + COUNTIF(Event21!$D:$D, D169) + COUNTIF(Event22!$D:$D, D169) + COUNTIF(Event23!$D:$D, D169) + COUNTIF(Event24!$D:$D, D169) + COUNTIF(Event25!$D:$D, D169) + COUNTIF(Event26!$D:$D, D169) + COUNTIF(Event27!$D:$D, D169) + COUNTIF(Event28!$D:$D, D169) + COUNTIF(Event29!$D:$D, D169) + COUNTIF(Event30!$D:$D, D169) + COUNTIF(Event31!$D:$D, D169) + COUNTIF(Event32!$D:$D, D169) + COUNTIF(Event33!$D:$D, D169) + COUNTIF(Event34!$D:$D, D169) + COUNTIF(Event35!$D:$D, D169) + COUNTIF(Event36!$D:$D, D169) + COUNTIF(Event37!$D:$D, D169) + COUNTIF(Event38!$D:$D, D169) + COUNTIF(Event39!$D:$D, D169) + COUNTIF(Event40!$D:$D, D169) + COUNTIF(Event41!$D:$D, D169) + COUNTIF(Event42!$D:$D, D169) + COUNTIF(Event43!$D:$D, D169) + COUNTIF(Event44!$D:$D, D169) + 0</f>
        <v>1</v>
      </c>
      <c r="F169" s="75" t="str">
        <f>IF(D169="", "", IF(IFERROR(VLOOKUP(D169, Dues!D:D, 1, FALSE), "")="", "No", "Yes"))</f>
        <v>No</v>
      </c>
      <c r="G169" s="75" t="str">
        <f ca="1">IF(D169="", "", IF(IFERROR(VLOOKUP(D169, Interview!D:D, 1, FALSE), "")&lt;&gt;"", "Yes", IF(OR(C169="Fr", C169="So", AND(C169="Sr", TODAY()&lt;43646)), "N/A", "No")))</f>
        <v>No</v>
      </c>
    </row>
    <row r="170" spans="1:7">
      <c r="A170" s="51" t="s">
        <v>741</v>
      </c>
      <c r="B170" s="51" t="s">
        <v>742</v>
      </c>
      <c r="C170" s="51" t="s">
        <v>22</v>
      </c>
      <c r="D170" s="51" t="s">
        <v>941</v>
      </c>
      <c r="E170" s="75">
        <f>COUNTIF(Event1!$D:$D, D170) + COUNTIF(Event2!$D:$D, D170) + COUNTIF(Event3!$D:$D, D170) + COUNTIF(Event4!$D:$D, D170) + COUNTIF(Event5!$D:$D, D170) + COUNTIF(Event6!$D:$D, D170) + COUNTIF(Event7!$D:$D, D170) + COUNTIF(Event8!$D:$D, D170) + COUNTIF(Event9!$D:$D, D170) + COUNTIF(Event10!$D:$D, D170) + COUNTIF(Event11!$D:$D, D170) + COUNTIF(Event12!$D:$D, D170) + COUNTIF(Event13!$D:$D, D170) + COUNTIF(Event14!$D:$D, D170) + COUNTIF(Event15!$D:$D, D170) + COUNTIF(Event16!$D:$D, D170) + COUNTIF(Event17!$D:$D, D170) + COUNTIF(Event18!$D:$D, D170) + COUNTIF(Event19!$D:$D, D170) + COUNTIF(Event20!$D:$D, D170) + COUNTIF(Event21!$D:$D, D170) + COUNTIF(Event22!$D:$D, D170) + COUNTIF(Event23!$D:$D, D170) + COUNTIF(Event24!$D:$D, D170) + COUNTIF(Event25!$D:$D, D170) + COUNTIF(Event26!$D:$D, D170) + COUNTIF(Event27!$D:$D, D170) + COUNTIF(Event28!$D:$D, D170) + COUNTIF(Event29!$D:$D, D170) + COUNTIF(Event30!$D:$D, D170) + COUNTIF(Event31!$D:$D, D170) + COUNTIF(Event32!$D:$D, D170) + COUNTIF(Event33!$D:$D, D170) + COUNTIF(Event34!$D:$D, D170) + COUNTIF(Event35!$D:$D, D170) + COUNTIF(Event36!$D:$D, D170) + COUNTIF(Event37!$D:$D, D170) + COUNTIF(Event38!$D:$D, D170) + COUNTIF(Event39!$D:$D, D170) + COUNTIF(Event40!$D:$D, D170) + COUNTIF(Event41!$D:$D, D170) + COUNTIF(Event42!$D:$D, D170) + COUNTIF(Event43!$D:$D, D170) + COUNTIF(Event44!$D:$D, D170) + 0</f>
        <v>11</v>
      </c>
      <c r="F170" s="75" t="str">
        <f>IF(D170="", "", IF(IFERROR(VLOOKUP(D170, Dues!D:D, 1, FALSE), "")="", "No", "Yes"))</f>
        <v>Yes</v>
      </c>
      <c r="G170" s="75" t="str">
        <f ca="1">IF(D170="", "", IF(IFERROR(VLOOKUP(D170, Interview!D:D, 1, FALSE), "")&lt;&gt;"", "Yes", IF(OR(C170="Fr", C170="So", AND(C170="Sr", TODAY()&lt;43646)), "N/A", "No")))</f>
        <v>Yes</v>
      </c>
    </row>
    <row r="171" spans="1:7">
      <c r="A171" s="51" t="s">
        <v>532</v>
      </c>
      <c r="B171" s="51" t="s">
        <v>531</v>
      </c>
      <c r="C171" s="51" t="s">
        <v>22</v>
      </c>
      <c r="D171" s="51" t="s">
        <v>943</v>
      </c>
      <c r="E171" s="75">
        <f>COUNTIF(Event1!$D:$D, D171) + COUNTIF(Event2!$D:$D, D171) + COUNTIF(Event3!$D:$D, D171) + COUNTIF(Event4!$D:$D, D171) + COUNTIF(Event5!$D:$D, D171) + COUNTIF(Event6!$D:$D, D171) + COUNTIF(Event7!$D:$D, D171) + COUNTIF(Event8!$D:$D, D171) + COUNTIF(Event9!$D:$D, D171) + COUNTIF(Event10!$D:$D, D171) + COUNTIF(Event11!$D:$D, D171) + COUNTIF(Event12!$D:$D, D171) + COUNTIF(Event13!$D:$D, D171) + COUNTIF(Event14!$D:$D, D171) + COUNTIF(Event15!$D:$D, D171) + COUNTIF(Event16!$D:$D, D171) + COUNTIF(Event17!$D:$D, D171) + COUNTIF(Event18!$D:$D, D171) + COUNTIF(Event19!$D:$D, D171) + COUNTIF(Event20!$D:$D, D171) + COUNTIF(Event21!$D:$D, D171) + COUNTIF(Event22!$D:$D, D171) + COUNTIF(Event23!$D:$D, D171) + COUNTIF(Event24!$D:$D, D171) + COUNTIF(Event25!$D:$D, D171) + COUNTIF(Event26!$D:$D, D171) + COUNTIF(Event27!$D:$D, D171) + COUNTIF(Event28!$D:$D, D171) + COUNTIF(Event29!$D:$D, D171) + COUNTIF(Event30!$D:$D, D171) + COUNTIF(Event31!$D:$D, D171) + COUNTIF(Event32!$D:$D, D171) + COUNTIF(Event33!$D:$D, D171) + COUNTIF(Event34!$D:$D, D171) + COUNTIF(Event35!$D:$D, D171) + COUNTIF(Event36!$D:$D, D171) + COUNTIF(Event37!$D:$D, D171) + COUNTIF(Event38!$D:$D, D171) + COUNTIF(Event39!$D:$D, D171) + COUNTIF(Event40!$D:$D, D171) + COUNTIF(Event41!$D:$D, D171) + COUNTIF(Event42!$D:$D, D171) + COUNTIF(Event43!$D:$D, D171) + COUNTIF(Event44!$D:$D, D171) + 0</f>
        <v>13</v>
      </c>
      <c r="F171" s="75" t="str">
        <f>IF(D171="", "", IF(IFERROR(VLOOKUP(D171, Dues!D:D, 1, FALSE), "")="", "No", "Yes"))</f>
        <v>Yes</v>
      </c>
      <c r="G171" s="75" t="str">
        <f ca="1">IF(D171="", "", IF(IFERROR(VLOOKUP(D171, Interview!D:D, 1, FALSE), "")&lt;&gt;"", "Yes", IF(OR(C171="Fr", C171="So", AND(C171="Sr", TODAY()&lt;43646)), "N/A", "No")))</f>
        <v>Yes</v>
      </c>
    </row>
    <row r="172" spans="1:7">
      <c r="A172" s="51" t="s">
        <v>944</v>
      </c>
      <c r="B172" s="51" t="s">
        <v>32</v>
      </c>
      <c r="C172" s="51" t="s">
        <v>24</v>
      </c>
      <c r="D172" s="51" t="s">
        <v>945</v>
      </c>
      <c r="E172" s="75">
        <f>COUNTIF(Event1!$D:$D, D172) + COUNTIF(Event2!$D:$D, D172) + COUNTIF(Event3!$D:$D, D172) + COUNTIF(Event4!$D:$D, D172) + COUNTIF(Event5!$D:$D, D172) + COUNTIF(Event6!$D:$D, D172) + COUNTIF(Event7!$D:$D, D172) + COUNTIF(Event8!$D:$D, D172) + COUNTIF(Event9!$D:$D, D172) + COUNTIF(Event10!$D:$D, D172) + COUNTIF(Event11!$D:$D, D172) + COUNTIF(Event12!$D:$D, D172) + COUNTIF(Event13!$D:$D, D172) + COUNTIF(Event14!$D:$D, D172) + COUNTIF(Event15!$D:$D, D172) + COUNTIF(Event16!$D:$D, D172) + COUNTIF(Event17!$D:$D, D172) + COUNTIF(Event18!$D:$D, D172) + COUNTIF(Event19!$D:$D, D172) + COUNTIF(Event20!$D:$D, D172) + COUNTIF(Event21!$D:$D, D172) + COUNTIF(Event22!$D:$D, D172) + COUNTIF(Event23!$D:$D, D172) + COUNTIF(Event24!$D:$D, D172) + COUNTIF(Event25!$D:$D, D172) + COUNTIF(Event26!$D:$D, D172) + COUNTIF(Event27!$D:$D, D172) + COUNTIF(Event28!$D:$D, D172) + COUNTIF(Event29!$D:$D, D172) + COUNTIF(Event30!$D:$D, D172) + COUNTIF(Event31!$D:$D, D172) + COUNTIF(Event32!$D:$D, D172) + COUNTIF(Event33!$D:$D, D172) + COUNTIF(Event34!$D:$D, D172) + COUNTIF(Event35!$D:$D, D172) + COUNTIF(Event36!$D:$D, D172) + COUNTIF(Event37!$D:$D, D172) + COUNTIF(Event38!$D:$D, D172) + COUNTIF(Event39!$D:$D, D172) + COUNTIF(Event40!$D:$D, D172) + COUNTIF(Event41!$D:$D, D172) + COUNTIF(Event42!$D:$D, D172) + COUNTIF(Event43!$D:$D, D172) + COUNTIF(Event44!$D:$D, D172) + 0</f>
        <v>1</v>
      </c>
      <c r="F172" s="75" t="str">
        <f>IF(D172="", "", IF(IFERROR(VLOOKUP(D172, Dues!D:D, 1, FALSE), "")="", "No", "Yes"))</f>
        <v>No</v>
      </c>
      <c r="G172" s="75" t="str">
        <f ca="1">IF(D172="", "", IF(IFERROR(VLOOKUP(D172, Interview!D:D, 1, FALSE), "")&lt;&gt;"", "Yes", IF(OR(C172="Fr", C172="So", AND(C172="Sr", TODAY()&lt;43646)), "N/A", "No")))</f>
        <v>No</v>
      </c>
    </row>
    <row r="173" spans="1:7">
      <c r="A173" s="51" t="s">
        <v>806</v>
      </c>
      <c r="B173" s="51" t="s">
        <v>807</v>
      </c>
      <c r="C173" s="51" t="s">
        <v>22</v>
      </c>
      <c r="D173" s="51" t="s">
        <v>946</v>
      </c>
      <c r="E173" s="75">
        <f>COUNTIF(Event1!$D:$D, D173) + COUNTIF(Event2!$D:$D, D173) + COUNTIF(Event3!$D:$D, D173) + COUNTIF(Event4!$D:$D, D173) + COUNTIF(Event5!$D:$D, D173) + COUNTIF(Event6!$D:$D, D173) + COUNTIF(Event7!$D:$D, D173) + COUNTIF(Event8!$D:$D, D173) + COUNTIF(Event9!$D:$D, D173) + COUNTIF(Event10!$D:$D, D173) + COUNTIF(Event11!$D:$D, D173) + COUNTIF(Event12!$D:$D, D173) + COUNTIF(Event13!$D:$D, D173) + COUNTIF(Event14!$D:$D, D173) + COUNTIF(Event15!$D:$D, D173) + COUNTIF(Event16!$D:$D, D173) + COUNTIF(Event17!$D:$D, D173) + COUNTIF(Event18!$D:$D, D173) + COUNTIF(Event19!$D:$D, D173) + COUNTIF(Event20!$D:$D, D173) + COUNTIF(Event21!$D:$D, D173) + COUNTIF(Event22!$D:$D, D173) + COUNTIF(Event23!$D:$D, D173) + COUNTIF(Event24!$D:$D, D173) + COUNTIF(Event25!$D:$D, D173) + COUNTIF(Event26!$D:$D, D173) + COUNTIF(Event27!$D:$D, D173) + COUNTIF(Event28!$D:$D, D173) + COUNTIF(Event29!$D:$D, D173) + COUNTIF(Event30!$D:$D, D173) + COUNTIF(Event31!$D:$D, D173) + COUNTIF(Event32!$D:$D, D173) + COUNTIF(Event33!$D:$D, D173) + COUNTIF(Event34!$D:$D, D173) + COUNTIF(Event35!$D:$D, D173) + COUNTIF(Event36!$D:$D, D173) + COUNTIF(Event37!$D:$D, D173) + COUNTIF(Event38!$D:$D, D173) + COUNTIF(Event39!$D:$D, D173) + COUNTIF(Event40!$D:$D, D173) + COUNTIF(Event41!$D:$D, D173) + COUNTIF(Event42!$D:$D, D173) + COUNTIF(Event43!$D:$D, D173) + COUNTIF(Event44!$D:$D, D173) + 0</f>
        <v>9</v>
      </c>
      <c r="F173" s="75" t="str">
        <f>IF(D173="", "", IF(IFERROR(VLOOKUP(D173, Dues!D:D, 1, FALSE), "")="", "No", "Yes"))</f>
        <v>Yes</v>
      </c>
      <c r="G173" s="75" t="str">
        <f ca="1">IF(D173="", "", IF(IFERROR(VLOOKUP(D173, Interview!D:D, 1, FALSE), "")&lt;&gt;"", "Yes", IF(OR(C173="Fr", C173="So", AND(C173="Sr", TODAY()&lt;43646)), "N/A", "No")))</f>
        <v>Yes</v>
      </c>
    </row>
    <row r="174" spans="1:7">
      <c r="A174" s="82" t="s">
        <v>948</v>
      </c>
      <c r="B174" s="82" t="s">
        <v>402</v>
      </c>
      <c r="C174" s="82" t="s">
        <v>24</v>
      </c>
      <c r="D174" s="82" t="s">
        <v>949</v>
      </c>
      <c r="E174" s="75">
        <f>COUNTIF(Event1!$D:$D, D174) + COUNTIF(Event2!$D:$D, D174) + COUNTIF(Event3!$D:$D, D174) + COUNTIF(Event4!$D:$D, D174) + COUNTIF(Event5!$D:$D, D174) + COUNTIF(Event6!$D:$D, D174) + COUNTIF(Event7!$D:$D, D174) + COUNTIF(Event8!$D:$D, D174) + COUNTIF(Event9!$D:$D, D174) + COUNTIF(Event10!$D:$D, D174) + COUNTIF(Event11!$D:$D, D174) + COUNTIF(Event12!$D:$D, D174) + COUNTIF(Event13!$D:$D, D174) + COUNTIF(Event14!$D:$D, D174) + COUNTIF(Event15!$D:$D, D174) + COUNTIF(Event16!$D:$D, D174) + COUNTIF(Event17!$D:$D, D174) + COUNTIF(Event18!$D:$D, D174) + COUNTIF(Event19!$D:$D, D174) + COUNTIF(Event20!$D:$D, D174) + COUNTIF(Event21!$D:$D, D174) + COUNTIF(Event22!$D:$D, D174) + COUNTIF(Event23!$D:$D, D174) + COUNTIF(Event24!$D:$D, D174) + COUNTIF(Event25!$D:$D, D174) + COUNTIF(Event26!$D:$D, D174) + COUNTIF(Event27!$D:$D, D174) + COUNTIF(Event28!$D:$D, D174) + COUNTIF(Event29!$D:$D, D174) + COUNTIF(Event30!$D:$D, D174) + COUNTIF(Event31!$D:$D, D174) + COUNTIF(Event32!$D:$D, D174) + COUNTIF(Event33!$D:$D, D174) + COUNTIF(Event34!$D:$D, D174) + COUNTIF(Event35!$D:$D, D174) + COUNTIF(Event36!$D:$D, D174) + COUNTIF(Event37!$D:$D, D174) + COUNTIF(Event38!$D:$D, D174) + COUNTIF(Event39!$D:$D, D174) + COUNTIF(Event40!$D:$D, D174) + COUNTIF(Event41!$D:$D, D174) + COUNTIF(Event42!$D:$D, D174) + COUNTIF(Event43!$D:$D, D174) + COUNTIF(Event44!$D:$D, D174) + 0</f>
        <v>9</v>
      </c>
      <c r="F174" s="75" t="str">
        <f>IF(D174="", "", IF(IFERROR(VLOOKUP(D174, Dues!D:D, 1, FALSE), "")="", "No", "Yes"))</f>
        <v>Yes</v>
      </c>
      <c r="G174" s="75" t="str">
        <f ca="1">IF(D174="", "", IF(IFERROR(VLOOKUP(D174, Interview!D:D, 1, FALSE), "")&lt;&gt;"", "Yes", IF(OR(C174="Fr", C174="So", AND(C174="Sr", TODAY()&lt;43646)), "N/A", "No")))</f>
        <v>No</v>
      </c>
    </row>
    <row r="175" spans="1:7">
      <c r="A175" s="82" t="s">
        <v>950</v>
      </c>
      <c r="B175" s="82" t="s">
        <v>951</v>
      </c>
      <c r="C175" s="82" t="s">
        <v>21</v>
      </c>
      <c r="D175" s="82" t="s">
        <v>952</v>
      </c>
      <c r="E175" s="75">
        <f>COUNTIF(Event1!$D:$D, D175) + COUNTIF(Event2!$D:$D, D175) + COUNTIF(Event3!$D:$D, D175) + COUNTIF(Event4!$D:$D, D175) + COUNTIF(Event5!$D:$D, D175) + COUNTIF(Event6!$D:$D, D175) + COUNTIF(Event7!$D:$D, D175) + COUNTIF(Event8!$D:$D, D175) + COUNTIF(Event9!$D:$D, D175) + COUNTIF(Event10!$D:$D, D175) + COUNTIF(Event11!$D:$D, D175) + COUNTIF(Event12!$D:$D, D175) + COUNTIF(Event13!$D:$D, D175) + COUNTIF(Event14!$D:$D, D175) + COUNTIF(Event15!$D:$D, D175) + COUNTIF(Event16!$D:$D, D175) + COUNTIF(Event17!$D:$D, D175) + COUNTIF(Event18!$D:$D, D175) + COUNTIF(Event19!$D:$D, D175) + COUNTIF(Event20!$D:$D, D175) + COUNTIF(Event21!$D:$D, D175) + COUNTIF(Event22!$D:$D, D175) + COUNTIF(Event23!$D:$D, D175) + COUNTIF(Event24!$D:$D, D175) + COUNTIF(Event25!$D:$D, D175) + COUNTIF(Event26!$D:$D, D175) + COUNTIF(Event27!$D:$D, D175) + COUNTIF(Event28!$D:$D, D175) + COUNTIF(Event29!$D:$D, D175) + COUNTIF(Event30!$D:$D, D175) + COUNTIF(Event31!$D:$D, D175) + COUNTIF(Event32!$D:$D, D175) + COUNTIF(Event33!$D:$D, D175) + COUNTIF(Event34!$D:$D, D175) + COUNTIF(Event35!$D:$D, D175) + COUNTIF(Event36!$D:$D, D175) + COUNTIF(Event37!$D:$D, D175) + COUNTIF(Event38!$D:$D, D175) + COUNTIF(Event39!$D:$D, D175) + COUNTIF(Event40!$D:$D, D175) + COUNTIF(Event41!$D:$D, D175) + COUNTIF(Event42!$D:$D, D175) + COUNTIF(Event43!$D:$D, D175) + COUNTIF(Event44!$D:$D, D175) + 0</f>
        <v>1</v>
      </c>
      <c r="F175" s="75" t="str">
        <f>IF(D175="", "", IF(IFERROR(VLOOKUP(D175, Dues!D:D, 1, FALSE), "")="", "No", "Yes"))</f>
        <v>No</v>
      </c>
      <c r="G175" s="75" t="str">
        <f ca="1">IF(D175="", "", IF(IFERROR(VLOOKUP(D175, Interview!D:D, 1, FALSE), "")&lt;&gt;"", "Yes", IF(OR(C175="Fr", C175="So", AND(C175="Sr", TODAY()&lt;43646)), "N/A", "No")))</f>
        <v>N/A</v>
      </c>
    </row>
    <row r="176" spans="1:7">
      <c r="A176" s="82" t="s">
        <v>953</v>
      </c>
      <c r="B176" s="82" t="s">
        <v>211</v>
      </c>
      <c r="C176" s="82" t="s">
        <v>22</v>
      </c>
      <c r="D176" s="82" t="s">
        <v>954</v>
      </c>
      <c r="E176" s="75">
        <f>COUNTIF(Event1!$D:$D, D176) + COUNTIF(Event2!$D:$D, D176) + COUNTIF(Event3!$D:$D, D176) + COUNTIF(Event4!$D:$D, D176) + COUNTIF(Event5!$D:$D, D176) + COUNTIF(Event6!$D:$D, D176) + COUNTIF(Event7!$D:$D, D176) + COUNTIF(Event8!$D:$D, D176) + COUNTIF(Event9!$D:$D, D176) + COUNTIF(Event10!$D:$D, D176) + COUNTIF(Event11!$D:$D, D176) + COUNTIF(Event12!$D:$D, D176) + COUNTIF(Event13!$D:$D, D176) + COUNTIF(Event14!$D:$D, D176) + COUNTIF(Event15!$D:$D, D176) + COUNTIF(Event16!$D:$D, D176) + COUNTIF(Event17!$D:$D, D176) + COUNTIF(Event18!$D:$D, D176) + COUNTIF(Event19!$D:$D, D176) + COUNTIF(Event20!$D:$D, D176) + COUNTIF(Event21!$D:$D, D176) + COUNTIF(Event22!$D:$D, D176) + COUNTIF(Event23!$D:$D, D176) + COUNTIF(Event24!$D:$D, D176) + COUNTIF(Event25!$D:$D, D176) + COUNTIF(Event26!$D:$D, D176) + COUNTIF(Event27!$D:$D, D176) + COUNTIF(Event28!$D:$D, D176) + COUNTIF(Event29!$D:$D, D176) + COUNTIF(Event30!$D:$D, D176) + COUNTIF(Event31!$D:$D, D176) + COUNTIF(Event32!$D:$D, D176) + COUNTIF(Event33!$D:$D, D176) + COUNTIF(Event34!$D:$D, D176) + COUNTIF(Event35!$D:$D, D176) + COUNTIF(Event36!$D:$D, D176) + COUNTIF(Event37!$D:$D, D176) + COUNTIF(Event38!$D:$D, D176) + COUNTIF(Event39!$D:$D, D176) + COUNTIF(Event40!$D:$D, D176) + COUNTIF(Event41!$D:$D, D176) + COUNTIF(Event42!$D:$D, D176) + COUNTIF(Event43!$D:$D, D176) + COUNTIF(Event44!$D:$D, D176) + 0</f>
        <v>1</v>
      </c>
      <c r="F176" s="75" t="str">
        <f>IF(D176="", "", IF(IFERROR(VLOOKUP(D176, Dues!D:D, 1, FALSE), "")="", "No", "Yes"))</f>
        <v>No</v>
      </c>
      <c r="G176" s="75" t="str">
        <f ca="1">IF(D176="", "", IF(IFERROR(VLOOKUP(D176, Interview!D:D, 1, FALSE), "")&lt;&gt;"", "Yes", IF(OR(C176="Fr", C176="So", AND(C176="Sr", TODAY()&lt;43646)), "N/A", "No")))</f>
        <v>No</v>
      </c>
    </row>
    <row r="177" spans="1:7">
      <c r="A177" s="82" t="s">
        <v>878</v>
      </c>
      <c r="B177" s="82" t="s">
        <v>241</v>
      </c>
      <c r="C177" s="82" t="s">
        <v>22</v>
      </c>
      <c r="D177" s="82" t="s">
        <v>956</v>
      </c>
      <c r="E177" s="75">
        <f>COUNTIF(Event1!$D:$D, D177) + COUNTIF(Event2!$D:$D, D177) + COUNTIF(Event3!$D:$D, D177) + COUNTIF(Event4!$D:$D, D177) + COUNTIF(Event5!$D:$D, D177) + COUNTIF(Event6!$D:$D, D177) + COUNTIF(Event7!$D:$D, D177) + COUNTIF(Event8!$D:$D, D177) + COUNTIF(Event9!$D:$D, D177) + COUNTIF(Event10!$D:$D, D177) + COUNTIF(Event11!$D:$D, D177) + COUNTIF(Event12!$D:$D, D177) + COUNTIF(Event13!$D:$D, D177) + COUNTIF(Event14!$D:$D, D177) + COUNTIF(Event15!$D:$D, D177) + COUNTIF(Event16!$D:$D, D177) + COUNTIF(Event17!$D:$D, D177) + COUNTIF(Event18!$D:$D, D177) + COUNTIF(Event19!$D:$D, D177) + COUNTIF(Event20!$D:$D, D177) + COUNTIF(Event21!$D:$D, D177) + COUNTIF(Event22!$D:$D, D177) + COUNTIF(Event23!$D:$D, D177) + COUNTIF(Event24!$D:$D, D177) + COUNTIF(Event25!$D:$D, D177) + COUNTIF(Event26!$D:$D, D177) + COUNTIF(Event27!$D:$D, D177) + COUNTIF(Event28!$D:$D, D177) + COUNTIF(Event29!$D:$D, D177) + COUNTIF(Event30!$D:$D, D177) + COUNTIF(Event31!$D:$D, D177) + COUNTIF(Event32!$D:$D, D177) + COUNTIF(Event33!$D:$D, D177) + COUNTIF(Event34!$D:$D, D177) + COUNTIF(Event35!$D:$D, D177) + COUNTIF(Event36!$D:$D, D177) + COUNTIF(Event37!$D:$D, D177) + COUNTIF(Event38!$D:$D, D177) + COUNTIF(Event39!$D:$D, D177) + COUNTIF(Event40!$D:$D, D177) + COUNTIF(Event41!$D:$D, D177) + COUNTIF(Event42!$D:$D, D177) + COUNTIF(Event43!$D:$D, D177) + COUNTIF(Event44!$D:$D, D177) + 0</f>
        <v>4</v>
      </c>
      <c r="F177" s="75" t="str">
        <f>IF(D177="", "", IF(IFERROR(VLOOKUP(D177, Dues!D:D, 1, FALSE), "")="", "No", "Yes"))</f>
        <v>No</v>
      </c>
      <c r="G177" s="75" t="str">
        <f ca="1">IF(D177="", "", IF(IFERROR(VLOOKUP(D177, Interview!D:D, 1, FALSE), "")&lt;&gt;"", "Yes", IF(OR(C177="Fr", C177="So", AND(C177="Sr", TODAY()&lt;43646)), "N/A", "No")))</f>
        <v>Yes</v>
      </c>
    </row>
    <row r="178" spans="1:7">
      <c r="A178" s="82" t="s">
        <v>958</v>
      </c>
      <c r="B178" s="82" t="s">
        <v>769</v>
      </c>
      <c r="C178" s="82" t="s">
        <v>22</v>
      </c>
      <c r="D178" s="82" t="s">
        <v>959</v>
      </c>
      <c r="E178" s="75">
        <f>COUNTIF(Event1!$D:$D, D178) + COUNTIF(Event2!$D:$D, D178) + COUNTIF(Event3!$D:$D, D178) + COUNTIF(Event4!$D:$D, D178) + COUNTIF(Event5!$D:$D, D178) + COUNTIF(Event6!$D:$D, D178) + COUNTIF(Event7!$D:$D, D178) + COUNTIF(Event8!$D:$D, D178) + COUNTIF(Event9!$D:$D, D178) + COUNTIF(Event10!$D:$D, D178) + COUNTIF(Event11!$D:$D, D178) + COUNTIF(Event12!$D:$D, D178) + COUNTIF(Event13!$D:$D, D178) + COUNTIF(Event14!$D:$D, D178) + COUNTIF(Event15!$D:$D, D178) + COUNTIF(Event16!$D:$D, D178) + COUNTIF(Event17!$D:$D, D178) + COUNTIF(Event18!$D:$D, D178) + COUNTIF(Event19!$D:$D, D178) + COUNTIF(Event20!$D:$D, D178) + COUNTIF(Event21!$D:$D, D178) + COUNTIF(Event22!$D:$D, D178) + COUNTIF(Event23!$D:$D, D178) + COUNTIF(Event24!$D:$D, D178) + COUNTIF(Event25!$D:$D, D178) + COUNTIF(Event26!$D:$D, D178) + COUNTIF(Event27!$D:$D, D178) + COUNTIF(Event28!$D:$D, D178) + COUNTIF(Event29!$D:$D, D178) + COUNTIF(Event30!$D:$D, D178) + COUNTIF(Event31!$D:$D, D178) + COUNTIF(Event32!$D:$D, D178) + COUNTIF(Event33!$D:$D, D178) + COUNTIF(Event34!$D:$D, D178) + COUNTIF(Event35!$D:$D, D178) + COUNTIF(Event36!$D:$D, D178) + COUNTIF(Event37!$D:$D, D178) + COUNTIF(Event38!$D:$D, D178) + COUNTIF(Event39!$D:$D, D178) + COUNTIF(Event40!$D:$D, D178) + COUNTIF(Event41!$D:$D, D178) + COUNTIF(Event42!$D:$D, D178) + COUNTIF(Event43!$D:$D, D178) + COUNTIF(Event44!$D:$D, D178) + 0</f>
        <v>11</v>
      </c>
      <c r="F178" s="75" t="str">
        <f>IF(D178="", "", IF(IFERROR(VLOOKUP(D178, Dues!D:D, 1, FALSE), "")="", "No", "Yes"))</f>
        <v>Yes</v>
      </c>
      <c r="G178" s="75" t="str">
        <f ca="1">IF(D178="", "", IF(IFERROR(VLOOKUP(D178, Interview!D:D, 1, FALSE), "")&lt;&gt;"", "Yes", IF(OR(C178="Fr", C178="So", AND(C178="Sr", TODAY()&lt;43646)), "N/A", "No")))</f>
        <v>Yes</v>
      </c>
    </row>
    <row r="179" spans="1:7">
      <c r="A179" s="82" t="s">
        <v>744</v>
      </c>
      <c r="B179" s="82" t="s">
        <v>745</v>
      </c>
      <c r="C179" s="82" t="s">
        <v>22</v>
      </c>
      <c r="D179" s="82" t="s">
        <v>960</v>
      </c>
      <c r="E179" s="75">
        <f>COUNTIF(Event1!$D:$D, D179) + COUNTIF(Event2!$D:$D, D179) + COUNTIF(Event3!$D:$D, D179) + COUNTIF(Event4!$D:$D, D179) + COUNTIF(Event5!$D:$D, D179) + COUNTIF(Event6!$D:$D, D179) + COUNTIF(Event7!$D:$D, D179) + COUNTIF(Event8!$D:$D, D179) + COUNTIF(Event9!$D:$D, D179) + COUNTIF(Event10!$D:$D, D179) + COUNTIF(Event11!$D:$D, D179) + COUNTIF(Event12!$D:$D, D179) + COUNTIF(Event13!$D:$D, D179) + COUNTIF(Event14!$D:$D, D179) + COUNTIF(Event15!$D:$D, D179) + COUNTIF(Event16!$D:$D, D179) + COUNTIF(Event17!$D:$D, D179) + COUNTIF(Event18!$D:$D, D179) + COUNTIF(Event19!$D:$D, D179) + COUNTIF(Event20!$D:$D, D179) + COUNTIF(Event21!$D:$D, D179) + COUNTIF(Event22!$D:$D, D179) + COUNTIF(Event23!$D:$D, D179) + COUNTIF(Event24!$D:$D, D179) + COUNTIF(Event25!$D:$D, D179) + COUNTIF(Event26!$D:$D, D179) + COUNTIF(Event27!$D:$D, D179) + COUNTIF(Event28!$D:$D, D179) + COUNTIF(Event29!$D:$D, D179) + COUNTIF(Event30!$D:$D, D179) + COUNTIF(Event31!$D:$D, D179) + COUNTIF(Event32!$D:$D, D179) + COUNTIF(Event33!$D:$D, D179) + COUNTIF(Event34!$D:$D, D179) + COUNTIF(Event35!$D:$D, D179) + COUNTIF(Event36!$D:$D, D179) + COUNTIF(Event37!$D:$D, D179) + COUNTIF(Event38!$D:$D, D179) + COUNTIF(Event39!$D:$D, D179) + COUNTIF(Event40!$D:$D, D179) + COUNTIF(Event41!$D:$D, D179) + COUNTIF(Event42!$D:$D, D179) + COUNTIF(Event43!$D:$D, D179) + COUNTIF(Event44!$D:$D, D179) + 0</f>
        <v>1</v>
      </c>
      <c r="F179" s="75" t="str">
        <f>IF(D179="", "", IF(IFERROR(VLOOKUP(D179, Dues!D:D, 1, FALSE), "")="", "No", "Yes"))</f>
        <v>No</v>
      </c>
      <c r="G179" s="75" t="str">
        <f ca="1">IF(D179="", "", IF(IFERROR(VLOOKUP(D179, Interview!D:D, 1, FALSE), "")&lt;&gt;"", "Yes", IF(OR(C179="Fr", C179="So", AND(C179="Sr", TODAY()&lt;43646)), "N/A", "No")))</f>
        <v>Yes</v>
      </c>
    </row>
    <row r="180" spans="1:7">
      <c r="A180" s="19" t="s">
        <v>963</v>
      </c>
      <c r="B180" s="19" t="s">
        <v>103</v>
      </c>
      <c r="C180" s="19" t="s">
        <v>23</v>
      </c>
      <c r="D180" s="19" t="s">
        <v>964</v>
      </c>
      <c r="E180" s="75">
        <f>COUNTIF(Event1!$D:$D, D180) + COUNTIF(Event2!$D:$D, D180) + COUNTIF(Event3!$D:$D, D180) + COUNTIF(Event4!$D:$D, D180) + COUNTIF(Event5!$D:$D, D180) + COUNTIF(Event6!$D:$D, D180) + COUNTIF(Event7!$D:$D, D180) + COUNTIF(Event8!$D:$D, D180) + COUNTIF(Event9!$D:$D, D180) + COUNTIF(Event10!$D:$D, D180) + COUNTIF(Event11!$D:$D, D180) + COUNTIF(Event12!$D:$D, D180) + COUNTIF(Event13!$D:$D, D180) + COUNTIF(Event14!$D:$D, D180) + COUNTIF(Event15!$D:$D, D180) + COUNTIF(Event16!$D:$D, D180) + COUNTIF(Event17!$D:$D, D180) + COUNTIF(Event18!$D:$D, D180) + COUNTIF(Event19!$D:$D, D180) + COUNTIF(Event20!$D:$D, D180) + COUNTIF(Event21!$D:$D, D180) + COUNTIF(Event22!$D:$D, D180) + COUNTIF(Event23!$D:$D, D180) + COUNTIF(Event24!$D:$D, D180) + COUNTIF(Event25!$D:$D, D180) + COUNTIF(Event26!$D:$D, D180) + COUNTIF(Event27!$D:$D, D180) + COUNTIF(Event28!$D:$D, D180) + COUNTIF(Event29!$D:$D, D180) + COUNTIF(Event30!$D:$D, D180) + COUNTIF(Event31!$D:$D, D180) + COUNTIF(Event32!$D:$D, D180) + COUNTIF(Event33!$D:$D, D180) + COUNTIF(Event34!$D:$D, D180) + COUNTIF(Event35!$D:$D, D180) + COUNTIF(Event36!$D:$D, D180) + COUNTIF(Event37!$D:$D, D180) + COUNTIF(Event38!$D:$D, D180) + COUNTIF(Event39!$D:$D, D180) + COUNTIF(Event40!$D:$D, D180) + COUNTIF(Event41!$D:$D, D180) + COUNTIF(Event42!$D:$D, D180) + COUNTIF(Event43!$D:$D, D180) + COUNTIF(Event44!$D:$D, D180) + 0</f>
        <v>5</v>
      </c>
      <c r="F180" s="75" t="str">
        <f>IF(D180="", "", IF(IFERROR(VLOOKUP(D180, Dues!D:D, 1, FALSE), "")="", "No", "Yes"))</f>
        <v>No</v>
      </c>
      <c r="G180" s="75" t="str">
        <f ca="1">IF(D180="", "", IF(IFERROR(VLOOKUP(D180, Interview!D:D, 1, FALSE), "")&lt;&gt;"", "Yes", IF(OR(C180="Fr", C180="So", AND(C180="Sr", TODAY()&lt;43646)), "N/A", "No")))</f>
        <v>Yes</v>
      </c>
    </row>
    <row r="181" spans="1:7">
      <c r="A181" s="19" t="s">
        <v>888</v>
      </c>
      <c r="B181" s="19" t="s">
        <v>402</v>
      </c>
      <c r="C181" s="27" t="s">
        <v>21</v>
      </c>
      <c r="D181" s="19" t="s">
        <v>894</v>
      </c>
      <c r="E181" s="75">
        <f>COUNTIF(Event1!$D:$D, D181) + COUNTIF(Event2!$D:$D, D181) + COUNTIF(Event3!$D:$D, D181) + COUNTIF(Event4!$D:$D, D181) + COUNTIF(Event5!$D:$D, D181) + COUNTIF(Event6!$D:$D, D181) + COUNTIF(Event7!$D:$D, D181) + COUNTIF(Event8!$D:$D, D181) + COUNTIF(Event9!$D:$D, D181) + COUNTIF(Event10!$D:$D, D181) + COUNTIF(Event11!$D:$D, D181) + COUNTIF(Event12!$D:$D, D181) + COUNTIF(Event13!$D:$D, D181) + COUNTIF(Event14!$D:$D, D181) + COUNTIF(Event15!$D:$D, D181) + COUNTIF(Event16!$D:$D, D181) + COUNTIF(Event17!$D:$D, D181) + COUNTIF(Event18!$D:$D, D181) + COUNTIF(Event19!$D:$D, D181) + COUNTIF(Event20!$D:$D, D181) + COUNTIF(Event21!$D:$D, D181) + COUNTIF(Event22!$D:$D, D181) + COUNTIF(Event23!$D:$D, D181) + COUNTIF(Event24!$D:$D, D181) + COUNTIF(Event25!$D:$D, D181) + COUNTIF(Event26!$D:$D, D181) + COUNTIF(Event27!$D:$D, D181) + COUNTIF(Event28!$D:$D, D181) + COUNTIF(Event29!$D:$D, D181) + COUNTIF(Event30!$D:$D, D181) + COUNTIF(Event31!$D:$D, D181) + COUNTIF(Event32!$D:$D, D181) + COUNTIF(Event33!$D:$D, D181) + COUNTIF(Event34!$D:$D, D181) + COUNTIF(Event35!$D:$D, D181) + COUNTIF(Event36!$D:$D, D181) + COUNTIF(Event37!$D:$D, D181) + COUNTIF(Event38!$D:$D, D181) + COUNTIF(Event39!$D:$D, D181) + COUNTIF(Event40!$D:$D, D181) + COUNTIF(Event41!$D:$D, D181) + COUNTIF(Event42!$D:$D, D181) + COUNTIF(Event43!$D:$D, D181) + COUNTIF(Event44!$D:$D, D181) + 0</f>
        <v>4</v>
      </c>
      <c r="F181" s="75" t="str">
        <f>IF(D181="", "", IF(IFERROR(VLOOKUP(D181, Dues!D:D, 1, FALSE), "")="", "No", "Yes"))</f>
        <v>No</v>
      </c>
      <c r="G181" s="75" t="str">
        <f ca="1">IF(D181="", "", IF(IFERROR(VLOOKUP(D181, Interview!D:D, 1, FALSE), "")&lt;&gt;"", "Yes", IF(OR(C181="Fr", C181="So", AND(C181="Sr", TODAY()&lt;43646)), "N/A", "No")))</f>
        <v>N/A</v>
      </c>
    </row>
    <row r="182" spans="1:7">
      <c r="A182" s="19" t="s">
        <v>965</v>
      </c>
      <c r="B182" s="19" t="s">
        <v>887</v>
      </c>
      <c r="C182" s="27" t="s">
        <v>22</v>
      </c>
      <c r="D182" s="19" t="s">
        <v>966</v>
      </c>
      <c r="E182" s="75">
        <f>COUNTIF(Event1!$D:$D, D182) + COUNTIF(Event2!$D:$D, D182) + COUNTIF(Event3!$D:$D, D182) + COUNTIF(Event4!$D:$D, D182) + COUNTIF(Event5!$D:$D, D182) + COUNTIF(Event6!$D:$D, D182) + COUNTIF(Event7!$D:$D, D182) + COUNTIF(Event8!$D:$D, D182) + COUNTIF(Event9!$D:$D, D182) + COUNTIF(Event10!$D:$D, D182) + COUNTIF(Event11!$D:$D, D182) + COUNTIF(Event12!$D:$D, D182) + COUNTIF(Event13!$D:$D, D182) + COUNTIF(Event14!$D:$D, D182) + COUNTIF(Event15!$D:$D, D182) + COUNTIF(Event16!$D:$D, D182) + COUNTIF(Event17!$D:$D, D182) + COUNTIF(Event18!$D:$D, D182) + COUNTIF(Event19!$D:$D, D182) + COUNTIF(Event20!$D:$D, D182) + COUNTIF(Event21!$D:$D, D182) + COUNTIF(Event22!$D:$D, D182) + COUNTIF(Event23!$D:$D, D182) + COUNTIF(Event24!$D:$D, D182) + COUNTIF(Event25!$D:$D, D182) + COUNTIF(Event26!$D:$D, D182) + COUNTIF(Event27!$D:$D, D182) + COUNTIF(Event28!$D:$D, D182) + COUNTIF(Event29!$D:$D, D182) + COUNTIF(Event30!$D:$D, D182) + COUNTIF(Event31!$D:$D, D182) + COUNTIF(Event32!$D:$D, D182) + COUNTIF(Event33!$D:$D, D182) + COUNTIF(Event34!$D:$D, D182) + COUNTIF(Event35!$D:$D, D182) + COUNTIF(Event36!$D:$D, D182) + COUNTIF(Event37!$D:$D, D182) + COUNTIF(Event38!$D:$D, D182) + COUNTIF(Event39!$D:$D, D182) + COUNTIF(Event40!$D:$D, D182) + COUNTIF(Event41!$D:$D, D182) + COUNTIF(Event42!$D:$D, D182) + COUNTIF(Event43!$D:$D, D182) + COUNTIF(Event44!$D:$D, D182) + 0</f>
        <v>7</v>
      </c>
      <c r="F182" s="75" t="str">
        <f>IF(D182="", "", IF(IFERROR(VLOOKUP(D182, Dues!D:D, 1, FALSE), "")="", "No", "Yes"))</f>
        <v>No</v>
      </c>
      <c r="G182" s="75" t="str">
        <f ca="1">IF(D182="", "", IF(IFERROR(VLOOKUP(D182, Interview!D:D, 1, FALSE), "")&lt;&gt;"", "Yes", IF(OR(C182="Fr", C182="So", AND(C182="Sr", TODAY()&lt;43646)), "N/A", "No")))</f>
        <v>No</v>
      </c>
    </row>
    <row r="183" spans="1:7">
      <c r="A183" s="19" t="s">
        <v>790</v>
      </c>
      <c r="B183" s="19" t="s">
        <v>791</v>
      </c>
      <c r="C183" s="27" t="s">
        <v>22</v>
      </c>
      <c r="D183" s="19" t="s">
        <v>968</v>
      </c>
      <c r="E183" s="75">
        <f>COUNTIF(Event1!$D:$D, D183) + COUNTIF(Event2!$D:$D, D183) + COUNTIF(Event3!$D:$D, D183) + COUNTIF(Event4!$D:$D, D183) + COUNTIF(Event5!$D:$D, D183) + COUNTIF(Event6!$D:$D, D183) + COUNTIF(Event7!$D:$D, D183) + COUNTIF(Event8!$D:$D, D183) + COUNTIF(Event9!$D:$D, D183) + COUNTIF(Event10!$D:$D, D183) + COUNTIF(Event11!$D:$D, D183) + COUNTIF(Event12!$D:$D, D183) + COUNTIF(Event13!$D:$D, D183) + COUNTIF(Event14!$D:$D, D183) + COUNTIF(Event15!$D:$D, D183) + COUNTIF(Event16!$D:$D, D183) + COUNTIF(Event17!$D:$D, D183) + COUNTIF(Event18!$D:$D, D183) + COUNTIF(Event19!$D:$D, D183) + COUNTIF(Event20!$D:$D, D183) + COUNTIF(Event21!$D:$D, D183) + COUNTIF(Event22!$D:$D, D183) + COUNTIF(Event23!$D:$D, D183) + COUNTIF(Event24!$D:$D, D183) + COUNTIF(Event25!$D:$D, D183) + COUNTIF(Event26!$D:$D, D183) + COUNTIF(Event27!$D:$D, D183) + COUNTIF(Event28!$D:$D, D183) + COUNTIF(Event29!$D:$D, D183) + COUNTIF(Event30!$D:$D, D183) + COUNTIF(Event31!$D:$D, D183) + COUNTIF(Event32!$D:$D, D183) + COUNTIF(Event33!$D:$D, D183) + COUNTIF(Event34!$D:$D, D183) + COUNTIF(Event35!$D:$D, D183) + COUNTIF(Event36!$D:$D, D183) + COUNTIF(Event37!$D:$D, D183) + COUNTIF(Event38!$D:$D, D183) + COUNTIF(Event39!$D:$D, D183) + COUNTIF(Event40!$D:$D, D183) + COUNTIF(Event41!$D:$D, D183) + COUNTIF(Event42!$D:$D, D183) + COUNTIF(Event43!$D:$D, D183) + COUNTIF(Event44!$D:$D, D183) + 0</f>
        <v>8</v>
      </c>
      <c r="F183" s="75" t="str">
        <f>IF(D183="", "", IF(IFERROR(VLOOKUP(D183, Dues!D:D, 1, FALSE), "")="", "No", "Yes"))</f>
        <v>Yes</v>
      </c>
      <c r="G183" s="75" t="str">
        <f ca="1">IF(D183="", "", IF(IFERROR(VLOOKUP(D183, Interview!D:D, 1, FALSE), "")&lt;&gt;"", "Yes", IF(OR(C183="Fr", C183="So", AND(C183="Sr", TODAY()&lt;43646)), "N/A", "No")))</f>
        <v>Yes</v>
      </c>
    </row>
    <row r="184" spans="1:7">
      <c r="A184" s="19" t="s">
        <v>970</v>
      </c>
      <c r="B184" s="19" t="s">
        <v>890</v>
      </c>
      <c r="C184" s="19" t="s">
        <v>21</v>
      </c>
      <c r="D184" s="54" t="s">
        <v>895</v>
      </c>
      <c r="E184" s="75">
        <f>COUNTIF(Event1!$D:$D, D184) + COUNTIF(Event2!$D:$D, D184) + COUNTIF(Event3!$D:$D, D184) + COUNTIF(Event4!$D:$D, D184) + COUNTIF(Event5!$D:$D, D184) + COUNTIF(Event6!$D:$D, D184) + COUNTIF(Event7!$D:$D, D184) + COUNTIF(Event8!$D:$D, D184) + COUNTIF(Event9!$D:$D, D184) + COUNTIF(Event10!$D:$D, D184) + COUNTIF(Event11!$D:$D, D184) + COUNTIF(Event12!$D:$D, D184) + COUNTIF(Event13!$D:$D, D184) + COUNTIF(Event14!$D:$D, D184) + COUNTIF(Event15!$D:$D, D184) + COUNTIF(Event16!$D:$D, D184) + COUNTIF(Event17!$D:$D, D184) + COUNTIF(Event18!$D:$D, D184) + COUNTIF(Event19!$D:$D, D184) + COUNTIF(Event20!$D:$D, D184) + COUNTIF(Event21!$D:$D, D184) + COUNTIF(Event22!$D:$D, D184) + COUNTIF(Event23!$D:$D, D184) + COUNTIF(Event24!$D:$D, D184) + COUNTIF(Event25!$D:$D, D184) + COUNTIF(Event26!$D:$D, D184) + COUNTIF(Event27!$D:$D, D184) + COUNTIF(Event28!$D:$D, D184) + COUNTIF(Event29!$D:$D, D184) + COUNTIF(Event30!$D:$D, D184) + COUNTIF(Event31!$D:$D, D184) + COUNTIF(Event32!$D:$D, D184) + COUNTIF(Event33!$D:$D, D184) + COUNTIF(Event34!$D:$D, D184) + COUNTIF(Event35!$D:$D, D184) + COUNTIF(Event36!$D:$D, D184) + COUNTIF(Event37!$D:$D, D184) + COUNTIF(Event38!$D:$D, D184) + COUNTIF(Event39!$D:$D, D184) + COUNTIF(Event40!$D:$D, D184) + COUNTIF(Event41!$D:$D, D184) + COUNTIF(Event42!$D:$D, D184) + COUNTIF(Event43!$D:$D, D184) + COUNTIF(Event44!$D:$D, D184) + 0</f>
        <v>4</v>
      </c>
      <c r="F184" s="75" t="str">
        <f>IF(D184="", "", IF(IFERROR(VLOOKUP(D184, Dues!D:D, 1, FALSE), "")="", "No", "Yes"))</f>
        <v>No</v>
      </c>
      <c r="G184" s="75" t="str">
        <f ca="1">IF(D184="", "", IF(IFERROR(VLOOKUP(D184, Interview!D:D, 1, FALSE), "")&lt;&gt;"", "Yes", IF(OR(C184="Fr", C184="So", AND(C184="Sr", TODAY()&lt;43646)), "N/A", "No")))</f>
        <v>N/A</v>
      </c>
    </row>
    <row r="185" spans="1:7">
      <c r="A185" s="19" t="s">
        <v>891</v>
      </c>
      <c r="B185" s="19" t="s">
        <v>892</v>
      </c>
      <c r="C185" s="19" t="s">
        <v>24</v>
      </c>
      <c r="D185" s="19" t="s">
        <v>896</v>
      </c>
      <c r="E185" s="75">
        <f>COUNTIF(Event1!$D:$D, D185) + COUNTIF(Event2!$D:$D, D185) + COUNTIF(Event3!$D:$D, D185) + COUNTIF(Event4!$D:$D, D185) + COUNTIF(Event5!$D:$D, D185) + COUNTIF(Event6!$D:$D, D185) + COUNTIF(Event7!$D:$D, D185) + COUNTIF(Event8!$D:$D, D185) + COUNTIF(Event9!$D:$D, D185) + COUNTIF(Event10!$D:$D, D185) + COUNTIF(Event11!$D:$D, D185) + COUNTIF(Event12!$D:$D, D185) + COUNTIF(Event13!$D:$D, D185) + COUNTIF(Event14!$D:$D, D185) + COUNTIF(Event15!$D:$D, D185) + COUNTIF(Event16!$D:$D, D185) + COUNTIF(Event17!$D:$D, D185) + COUNTIF(Event18!$D:$D, D185) + COUNTIF(Event19!$D:$D, D185) + COUNTIF(Event20!$D:$D, D185) + COUNTIF(Event21!$D:$D, D185) + COUNTIF(Event22!$D:$D, D185) + COUNTIF(Event23!$D:$D, D185) + COUNTIF(Event24!$D:$D, D185) + COUNTIF(Event25!$D:$D, D185) + COUNTIF(Event26!$D:$D, D185) + COUNTIF(Event27!$D:$D, D185) + COUNTIF(Event28!$D:$D, D185) + COUNTIF(Event29!$D:$D, D185) + COUNTIF(Event30!$D:$D, D185) + COUNTIF(Event31!$D:$D, D185) + COUNTIF(Event32!$D:$D, D185) + COUNTIF(Event33!$D:$D, D185) + COUNTIF(Event34!$D:$D, D185) + COUNTIF(Event35!$D:$D, D185) + COUNTIF(Event36!$D:$D, D185) + COUNTIF(Event37!$D:$D, D185) + COUNTIF(Event38!$D:$D, D185) + COUNTIF(Event39!$D:$D, D185) + COUNTIF(Event40!$D:$D, D185) + COUNTIF(Event41!$D:$D, D185) + COUNTIF(Event42!$D:$D, D185) + COUNTIF(Event43!$D:$D, D185) + COUNTIF(Event44!$D:$D, D185) + 0</f>
        <v>3</v>
      </c>
      <c r="F185" s="75" t="str">
        <f>IF(D185="", "", IF(IFERROR(VLOOKUP(D185, Dues!D:D, 1, FALSE), "")="", "No", "Yes"))</f>
        <v>No</v>
      </c>
      <c r="G185" s="75" t="str">
        <f ca="1">IF(D185="", "", IF(IFERROR(VLOOKUP(D185, Interview!D:D, 1, FALSE), "")&lt;&gt;"", "Yes", IF(OR(C185="Fr", C185="So", AND(C185="Sr", TODAY()&lt;43646)), "N/A", "No")))</f>
        <v>No</v>
      </c>
    </row>
    <row r="186" spans="1:7">
      <c r="A186" s="19" t="s">
        <v>120</v>
      </c>
      <c r="B186" s="19" t="s">
        <v>971</v>
      </c>
      <c r="C186" s="19" t="s">
        <v>23</v>
      </c>
      <c r="D186" s="19" t="s">
        <v>972</v>
      </c>
      <c r="E186" s="75">
        <f>COUNTIF(Event1!$D:$D, D186) + COUNTIF(Event2!$D:$D, D186) + COUNTIF(Event3!$D:$D, D186) + COUNTIF(Event4!$D:$D, D186) + COUNTIF(Event5!$D:$D, D186) + COUNTIF(Event6!$D:$D, D186) + COUNTIF(Event7!$D:$D, D186) + COUNTIF(Event8!$D:$D, D186) + COUNTIF(Event9!$D:$D, D186) + COUNTIF(Event10!$D:$D, D186) + COUNTIF(Event11!$D:$D, D186) + COUNTIF(Event12!$D:$D, D186) + COUNTIF(Event13!$D:$D, D186) + COUNTIF(Event14!$D:$D, D186) + COUNTIF(Event15!$D:$D, D186) + COUNTIF(Event16!$D:$D, D186) + COUNTIF(Event17!$D:$D, D186) + COUNTIF(Event18!$D:$D, D186) + COUNTIF(Event19!$D:$D, D186) + COUNTIF(Event20!$D:$D, D186) + COUNTIF(Event21!$D:$D, D186) + COUNTIF(Event22!$D:$D, D186) + COUNTIF(Event23!$D:$D, D186) + COUNTIF(Event24!$D:$D, D186) + COUNTIF(Event25!$D:$D, D186) + COUNTIF(Event26!$D:$D, D186) + COUNTIF(Event27!$D:$D, D186) + COUNTIF(Event28!$D:$D, D186) + COUNTIF(Event29!$D:$D, D186) + COUNTIF(Event30!$D:$D, D186) + COUNTIF(Event31!$D:$D, D186) + COUNTIF(Event32!$D:$D, D186) + COUNTIF(Event33!$D:$D, D186) + COUNTIF(Event34!$D:$D, D186) + COUNTIF(Event35!$D:$D, D186) + COUNTIF(Event36!$D:$D, D186) + COUNTIF(Event37!$D:$D, D186) + COUNTIF(Event38!$D:$D, D186) + COUNTIF(Event39!$D:$D, D186) + COUNTIF(Event40!$D:$D, D186) + COUNTIF(Event41!$D:$D, D186) + COUNTIF(Event42!$D:$D, D186) + COUNTIF(Event43!$D:$D, D186) + COUNTIF(Event44!$D:$D, D186) + 0</f>
        <v>3</v>
      </c>
      <c r="F186" s="75" t="str">
        <f>IF(D186="", "", IF(IFERROR(VLOOKUP(D186, Dues!D:D, 1, FALSE), "")="", "No", "Yes"))</f>
        <v>No</v>
      </c>
      <c r="G186" s="75" t="str">
        <f ca="1">IF(D186="", "", IF(IFERROR(VLOOKUP(D186, Interview!D:D, 1, FALSE), "")&lt;&gt;"", "Yes", IF(OR(C186="Fr", C186="So", AND(C186="Sr", TODAY()&lt;43646)), "N/A", "No")))</f>
        <v>N/A</v>
      </c>
    </row>
    <row r="187" spans="1:7">
      <c r="A187" s="19" t="s">
        <v>973</v>
      </c>
      <c r="B187" s="19" t="s">
        <v>974</v>
      </c>
      <c r="C187" s="19" t="s">
        <v>24</v>
      </c>
      <c r="D187" s="19" t="s">
        <v>975</v>
      </c>
      <c r="E187" s="75">
        <f>COUNTIF(Event1!$D:$D, D187) + COUNTIF(Event2!$D:$D, D187) + COUNTIF(Event3!$D:$D, D187) + COUNTIF(Event4!$D:$D, D187) + COUNTIF(Event5!$D:$D, D187) + COUNTIF(Event6!$D:$D, D187) + COUNTIF(Event7!$D:$D, D187) + COUNTIF(Event8!$D:$D, D187) + COUNTIF(Event9!$D:$D, D187) + COUNTIF(Event10!$D:$D, D187) + COUNTIF(Event11!$D:$D, D187) + COUNTIF(Event12!$D:$D, D187) + COUNTIF(Event13!$D:$D, D187) + COUNTIF(Event14!$D:$D, D187) + COUNTIF(Event15!$D:$D, D187) + COUNTIF(Event16!$D:$D, D187) + COUNTIF(Event17!$D:$D, D187) + COUNTIF(Event18!$D:$D, D187) + COUNTIF(Event19!$D:$D, D187) + COUNTIF(Event20!$D:$D, D187) + COUNTIF(Event21!$D:$D, D187) + COUNTIF(Event22!$D:$D, D187) + COUNTIF(Event23!$D:$D, D187) + COUNTIF(Event24!$D:$D, D187) + COUNTIF(Event25!$D:$D, D187) + COUNTIF(Event26!$D:$D, D187) + COUNTIF(Event27!$D:$D, D187) + COUNTIF(Event28!$D:$D, D187) + COUNTIF(Event29!$D:$D, D187) + COUNTIF(Event30!$D:$D, D187) + COUNTIF(Event31!$D:$D, D187) + COUNTIF(Event32!$D:$D, D187) + COUNTIF(Event33!$D:$D, D187) + COUNTIF(Event34!$D:$D, D187) + COUNTIF(Event35!$D:$D, D187) + COUNTIF(Event36!$D:$D, D187) + COUNTIF(Event37!$D:$D, D187) + COUNTIF(Event38!$D:$D, D187) + COUNTIF(Event39!$D:$D, D187) + COUNTIF(Event40!$D:$D, D187) + COUNTIF(Event41!$D:$D, D187) + COUNTIF(Event42!$D:$D, D187) + COUNTIF(Event43!$D:$D, D187) + COUNTIF(Event44!$D:$D, D187) + 0</f>
        <v>5</v>
      </c>
      <c r="F187" s="75" t="str">
        <f>IF(D187="", "", IF(IFERROR(VLOOKUP(D187, Dues!D:D, 1, FALSE), "")="", "No", "Yes"))</f>
        <v>No</v>
      </c>
      <c r="G187" s="75" t="str">
        <f ca="1">IF(D187="", "", IF(IFERROR(VLOOKUP(D187, Interview!D:D, 1, FALSE), "")&lt;&gt;"", "Yes", IF(OR(C187="Fr", C187="So", AND(C187="Sr", TODAY()&lt;43646)), "N/A", "No")))</f>
        <v>No</v>
      </c>
    </row>
    <row r="188" spans="1:7">
      <c r="A188" t="s">
        <v>126</v>
      </c>
      <c r="B188" t="s">
        <v>985</v>
      </c>
      <c r="C188" t="s">
        <v>986</v>
      </c>
      <c r="D188" t="s">
        <v>987</v>
      </c>
      <c r="E188" s="75">
        <f>COUNTIF(Event1!$D:$D, D188) + COUNTIF(Event2!$D:$D, D188) + COUNTIF(Event3!$D:$D, D188) + COUNTIF(Event4!$D:$D, D188) + COUNTIF(Event5!$D:$D, D188) + COUNTIF(Event6!$D:$D, D188) + COUNTIF(Event7!$D:$D, D188) + COUNTIF(Event8!$D:$D, D188) + COUNTIF(Event9!$D:$D, D188) + COUNTIF(Event10!$D:$D, D188) + COUNTIF(Event11!$D:$D, D188) + COUNTIF(Event12!$D:$D, D188) + COUNTIF(Event13!$D:$D, D188) + COUNTIF(Event14!$D:$D, D188) + COUNTIF(Event15!$D:$D, D188) + COUNTIF(Event16!$D:$D, D188) + COUNTIF(Event17!$D:$D, D188) + COUNTIF(Event18!$D:$D, D188) + COUNTIF(Event19!$D:$D, D188) + COUNTIF(Event20!$D:$D, D188) + COUNTIF(Event21!$D:$D, D188) + COUNTIF(Event22!$D:$D, D188) + COUNTIF(Event23!$D:$D, D188) + COUNTIF(Event24!$D:$D, D188) + COUNTIF(Event25!$D:$D, D188) + COUNTIF(Event26!$D:$D, D188) + COUNTIF(Event27!$D:$D, D188) + COUNTIF(Event28!$D:$D, D188) + COUNTIF(Event29!$D:$D, D188) + COUNTIF(Event30!$D:$D, D188) + COUNTIF(Event31!$D:$D, D188) + COUNTIF(Event32!$D:$D, D188) + COUNTIF(Event33!$D:$D, D188) + COUNTIF(Event34!$D:$D, D188) + COUNTIF(Event35!$D:$D, D188) + COUNTIF(Event36!$D:$D, D188) + COUNTIF(Event37!$D:$D, D188) + COUNTIF(Event38!$D:$D, D188) + COUNTIF(Event39!$D:$D, D188) + COUNTIF(Event40!$D:$D, D188) + COUNTIF(Event41!$D:$D, D188) + COUNTIF(Event42!$D:$D, D188) + COUNTIF(Event43!$D:$D, D188) + COUNTIF(Event44!$D:$D, D188) + 0</f>
        <v>3</v>
      </c>
      <c r="F188" s="75" t="str">
        <f>IF(D188="", "", IF(IFERROR(VLOOKUP(D188, Dues!D:D, 1, FALSE), "")="", "No", "Yes"))</f>
        <v>Yes</v>
      </c>
      <c r="G188" s="75" t="str">
        <f ca="1">IF(D188="", "", IF(IFERROR(VLOOKUP(D188, Interview!D:D, 1, FALSE), "")&lt;&gt;"", "Yes", IF(OR(C188="Fr", C188="So", AND(C188="Sr", TODAY()&lt;43646)), "N/A", "No")))</f>
        <v>No</v>
      </c>
    </row>
    <row r="189" spans="1:7">
      <c r="A189" t="s">
        <v>874</v>
      </c>
      <c r="B189" t="s">
        <v>241</v>
      </c>
      <c r="C189" t="s">
        <v>22</v>
      </c>
      <c r="D189" t="s">
        <v>991</v>
      </c>
      <c r="E189" s="75">
        <f>COUNTIF(Event1!$D:$D, D189) + COUNTIF(Event2!$D:$D, D189) + COUNTIF(Event3!$D:$D, D189) + COUNTIF(Event4!$D:$D, D189) + COUNTIF(Event5!$D:$D, D189) + COUNTIF(Event6!$D:$D, D189) + COUNTIF(Event7!$D:$D, D189) + COUNTIF(Event8!$D:$D, D189) + COUNTIF(Event9!$D:$D, D189) + COUNTIF(Event10!$D:$D, D189) + COUNTIF(Event11!$D:$D, D189) + COUNTIF(Event12!$D:$D, D189) + COUNTIF(Event13!$D:$D, D189) + COUNTIF(Event14!$D:$D, D189) + COUNTIF(Event15!$D:$D, D189) + COUNTIF(Event16!$D:$D, D189) + COUNTIF(Event17!$D:$D, D189) + COUNTIF(Event18!$D:$D, D189) + COUNTIF(Event19!$D:$D, D189) + COUNTIF(Event20!$D:$D, D189) + COUNTIF(Event21!$D:$D, D189) + COUNTIF(Event22!$D:$D, D189) + COUNTIF(Event23!$D:$D, D189) + COUNTIF(Event24!$D:$D, D189) + COUNTIF(Event25!$D:$D, D189) + COUNTIF(Event26!$D:$D, D189) + COUNTIF(Event27!$D:$D, D189) + COUNTIF(Event28!$D:$D, D189) + COUNTIF(Event29!$D:$D, D189) + COUNTIF(Event30!$D:$D, D189) + COUNTIF(Event31!$D:$D, D189) + COUNTIF(Event32!$D:$D, D189) + COUNTIF(Event33!$D:$D, D189) + COUNTIF(Event34!$D:$D, D189) + COUNTIF(Event35!$D:$D, D189) + COUNTIF(Event36!$D:$D, D189) + COUNTIF(Event37!$D:$D, D189) + COUNTIF(Event38!$D:$D, D189) + COUNTIF(Event39!$D:$D, D189) + COUNTIF(Event40!$D:$D, D189) + COUNTIF(Event41!$D:$D, D189) + COUNTIF(Event42!$D:$D, D189) + COUNTIF(Event43!$D:$D, D189) + COUNTIF(Event44!$D:$D, D189) + 0</f>
        <v>5</v>
      </c>
      <c r="F189" s="75" t="str">
        <f>IF(D189="", "", IF(IFERROR(VLOOKUP(D189, Dues!D:D, 1, FALSE), "")="", "No", "Yes"))</f>
        <v>No</v>
      </c>
      <c r="G189" s="75" t="str">
        <f ca="1">IF(D189="", "", IF(IFERROR(VLOOKUP(D189, Interview!D:D, 1, FALSE), "")&lt;&gt;"", "Yes", IF(OR(C189="Fr", C189="So", AND(C189="Sr", TODAY()&lt;43646)), "N/A", "No")))</f>
        <v>Yes</v>
      </c>
    </row>
    <row r="190" spans="1:7">
      <c r="A190" t="s">
        <v>992</v>
      </c>
      <c r="B190" t="s">
        <v>993</v>
      </c>
      <c r="C190" t="s">
        <v>24</v>
      </c>
      <c r="D190" t="s">
        <v>994</v>
      </c>
      <c r="E190" s="75">
        <f>COUNTIF(Event1!$D:$D, D190) + COUNTIF(Event2!$D:$D, D190) + COUNTIF(Event3!$D:$D, D190) + COUNTIF(Event4!$D:$D, D190) + COUNTIF(Event5!$D:$D, D190) + COUNTIF(Event6!$D:$D, D190) + COUNTIF(Event7!$D:$D, D190) + COUNTIF(Event8!$D:$D, D190) + COUNTIF(Event9!$D:$D, D190) + COUNTIF(Event10!$D:$D, D190) + COUNTIF(Event11!$D:$D, D190) + COUNTIF(Event12!$D:$D, D190) + COUNTIF(Event13!$D:$D, D190) + COUNTIF(Event14!$D:$D, D190) + COUNTIF(Event15!$D:$D, D190) + COUNTIF(Event16!$D:$D, D190) + COUNTIF(Event17!$D:$D, D190) + COUNTIF(Event18!$D:$D, D190) + COUNTIF(Event19!$D:$D, D190) + COUNTIF(Event20!$D:$D, D190) + COUNTIF(Event21!$D:$D, D190) + COUNTIF(Event22!$D:$D, D190) + COUNTIF(Event23!$D:$D, D190) + COUNTIF(Event24!$D:$D, D190) + COUNTIF(Event25!$D:$D, D190) + COUNTIF(Event26!$D:$D, D190) + COUNTIF(Event27!$D:$D, D190) + COUNTIF(Event28!$D:$D, D190) + COUNTIF(Event29!$D:$D, D190) + COUNTIF(Event30!$D:$D, D190) + COUNTIF(Event31!$D:$D, D190) + COUNTIF(Event32!$D:$D, D190) + COUNTIF(Event33!$D:$D, D190) + COUNTIF(Event34!$D:$D, D190) + COUNTIF(Event35!$D:$D, D190) + COUNTIF(Event36!$D:$D, D190) + COUNTIF(Event37!$D:$D, D190) + COUNTIF(Event38!$D:$D, D190) + COUNTIF(Event39!$D:$D, D190) + COUNTIF(Event40!$D:$D, D190) + COUNTIF(Event41!$D:$D, D190) + COUNTIF(Event42!$D:$D, D190) + COUNTIF(Event43!$D:$D, D190) + COUNTIF(Event44!$D:$D, D190) + 0</f>
        <v>13</v>
      </c>
      <c r="F190" s="75" t="str">
        <f>IF(D190="", "", IF(IFERROR(VLOOKUP(D190, Dues!D:D, 1, FALSE), "")="", "No", "Yes"))</f>
        <v>Yes</v>
      </c>
      <c r="G190" s="75" t="str">
        <f ca="1">IF(D190="", "", IF(IFERROR(VLOOKUP(D190, Interview!D:D, 1, FALSE), "")&lt;&gt;"", "Yes", IF(OR(C190="Fr", C190="So", AND(C190="Sr", TODAY()&lt;43646)), "N/A", "No")))</f>
        <v>No</v>
      </c>
    </row>
    <row r="191" spans="1:7">
      <c r="A191" t="s">
        <v>258</v>
      </c>
      <c r="B191" t="s">
        <v>995</v>
      </c>
      <c r="C191" t="s">
        <v>22</v>
      </c>
      <c r="D191" t="s">
        <v>996</v>
      </c>
      <c r="E191" s="75">
        <f>COUNTIF(Event1!$D:$D, D191) + COUNTIF(Event2!$D:$D, D191) + COUNTIF(Event3!$D:$D, D191) + COUNTIF(Event4!$D:$D, D191) + COUNTIF(Event5!$D:$D, D191) + COUNTIF(Event6!$D:$D, D191) + COUNTIF(Event7!$D:$D, D191) + COUNTIF(Event8!$D:$D, D191) + COUNTIF(Event9!$D:$D, D191) + COUNTIF(Event10!$D:$D, D191) + COUNTIF(Event11!$D:$D, D191) + COUNTIF(Event12!$D:$D, D191) + COUNTIF(Event13!$D:$D, D191) + COUNTIF(Event14!$D:$D, D191) + COUNTIF(Event15!$D:$D, D191) + COUNTIF(Event16!$D:$D, D191) + COUNTIF(Event17!$D:$D, D191) + COUNTIF(Event18!$D:$D, D191) + COUNTIF(Event19!$D:$D, D191) + COUNTIF(Event20!$D:$D, D191) + COUNTIF(Event21!$D:$D, D191) + COUNTIF(Event22!$D:$D, D191) + COUNTIF(Event23!$D:$D, D191) + COUNTIF(Event24!$D:$D, D191) + COUNTIF(Event25!$D:$D, D191) + COUNTIF(Event26!$D:$D, D191) + COUNTIF(Event27!$D:$D, D191) + COUNTIF(Event28!$D:$D, D191) + COUNTIF(Event29!$D:$D, D191) + COUNTIF(Event30!$D:$D, D191) + COUNTIF(Event31!$D:$D, D191) + COUNTIF(Event32!$D:$D, D191) + COUNTIF(Event33!$D:$D, D191) + COUNTIF(Event34!$D:$D, D191) + COUNTIF(Event35!$D:$D, D191) + COUNTIF(Event36!$D:$D, D191) + COUNTIF(Event37!$D:$D, D191) + COUNTIF(Event38!$D:$D, D191) + COUNTIF(Event39!$D:$D, D191) + COUNTIF(Event40!$D:$D, D191) + COUNTIF(Event41!$D:$D, D191) + COUNTIF(Event42!$D:$D, D191) + COUNTIF(Event43!$D:$D, D191) + COUNTIF(Event44!$D:$D, D191) + 0</f>
        <v>3</v>
      </c>
      <c r="F191" s="75" t="str">
        <f>IF(D191="", "", IF(IFERROR(VLOOKUP(D191, Dues!D:D, 1, FALSE), "")="", "No", "Yes"))</f>
        <v>No</v>
      </c>
      <c r="G191" s="75" t="str">
        <f ca="1">IF(D191="", "", IF(IFERROR(VLOOKUP(D191, Interview!D:D, 1, FALSE), "")&lt;&gt;"", "Yes", IF(OR(C191="Fr", C191="So", AND(C191="Sr", TODAY()&lt;43646)), "N/A", "No")))</f>
        <v>No</v>
      </c>
    </row>
    <row r="192" spans="1:7">
      <c r="A192" t="s">
        <v>997</v>
      </c>
      <c r="B192" t="s">
        <v>103</v>
      </c>
      <c r="C192" t="s">
        <v>24</v>
      </c>
      <c r="D192" t="s">
        <v>998</v>
      </c>
      <c r="E192" s="75">
        <f>COUNTIF(Event1!$D:$D, D192) + COUNTIF(Event2!$D:$D, D192) + COUNTIF(Event3!$D:$D, D192) + COUNTIF(Event4!$D:$D, D192) + COUNTIF(Event5!$D:$D, D192) + COUNTIF(Event6!$D:$D, D192) + COUNTIF(Event7!$D:$D, D192) + COUNTIF(Event8!$D:$D, D192) + COUNTIF(Event9!$D:$D, D192) + COUNTIF(Event10!$D:$D, D192) + COUNTIF(Event11!$D:$D, D192) + COUNTIF(Event12!$D:$D, D192) + COUNTIF(Event13!$D:$D, D192) + COUNTIF(Event14!$D:$D, D192) + COUNTIF(Event15!$D:$D, D192) + COUNTIF(Event16!$D:$D, D192) + COUNTIF(Event17!$D:$D, D192) + COUNTIF(Event18!$D:$D, D192) + COUNTIF(Event19!$D:$D, D192) + COUNTIF(Event20!$D:$D, D192) + COUNTIF(Event21!$D:$D, D192) + COUNTIF(Event22!$D:$D, D192) + COUNTIF(Event23!$D:$D, D192) + COUNTIF(Event24!$D:$D, D192) + COUNTIF(Event25!$D:$D, D192) + COUNTIF(Event26!$D:$D, D192) + COUNTIF(Event27!$D:$D, D192) + COUNTIF(Event28!$D:$D, D192) + COUNTIF(Event29!$D:$D, D192) + COUNTIF(Event30!$D:$D, D192) + COUNTIF(Event31!$D:$D, D192) + COUNTIF(Event32!$D:$D, D192) + COUNTIF(Event33!$D:$D, D192) + COUNTIF(Event34!$D:$D, D192) + COUNTIF(Event35!$D:$D, D192) + COUNTIF(Event36!$D:$D, D192) + COUNTIF(Event37!$D:$D, D192) + COUNTIF(Event38!$D:$D, D192) + COUNTIF(Event39!$D:$D, D192) + COUNTIF(Event40!$D:$D, D192) + COUNTIF(Event41!$D:$D, D192) + COUNTIF(Event42!$D:$D, D192) + COUNTIF(Event43!$D:$D, D192) + COUNTIF(Event44!$D:$D, D192) + 0</f>
        <v>5</v>
      </c>
      <c r="F192" s="75" t="str">
        <f>IF(D192="", "", IF(IFERROR(VLOOKUP(D192, Dues!D:D, 1, FALSE), "")="", "No", "Yes"))</f>
        <v>No</v>
      </c>
      <c r="G192" s="75" t="str">
        <f ca="1">IF(D192="", "", IF(IFERROR(VLOOKUP(D192, Interview!D:D, 1, FALSE), "")&lt;&gt;"", "Yes", IF(OR(C192="Fr", C192="So", AND(C192="Sr", TODAY()&lt;43646)), "N/A", "No")))</f>
        <v>No</v>
      </c>
    </row>
    <row r="193" spans="1:7">
      <c r="A193" t="s">
        <v>758</v>
      </c>
      <c r="B193" t="s">
        <v>759</v>
      </c>
      <c r="C193" t="s">
        <v>22</v>
      </c>
      <c r="D193" t="s">
        <v>999</v>
      </c>
      <c r="E193" s="75">
        <f>COUNTIF(Event1!$D:$D, D193) + COUNTIF(Event2!$D:$D, D193) + COUNTIF(Event3!$D:$D, D193) + COUNTIF(Event4!$D:$D, D193) + COUNTIF(Event5!$D:$D, D193) + COUNTIF(Event6!$D:$D, D193) + COUNTIF(Event7!$D:$D, D193) + COUNTIF(Event8!$D:$D, D193) + COUNTIF(Event9!$D:$D, D193) + COUNTIF(Event10!$D:$D, D193) + COUNTIF(Event11!$D:$D, D193) + COUNTIF(Event12!$D:$D, D193) + COUNTIF(Event13!$D:$D, D193) + COUNTIF(Event14!$D:$D, D193) + COUNTIF(Event15!$D:$D, D193) + COUNTIF(Event16!$D:$D, D193) + COUNTIF(Event17!$D:$D, D193) + COUNTIF(Event18!$D:$D, D193) + COUNTIF(Event19!$D:$D, D193) + COUNTIF(Event20!$D:$D, D193) + COUNTIF(Event21!$D:$D, D193) + COUNTIF(Event22!$D:$D, D193) + COUNTIF(Event23!$D:$D, D193) + COUNTIF(Event24!$D:$D, D193) + COUNTIF(Event25!$D:$D, D193) + COUNTIF(Event26!$D:$D, D193) + COUNTIF(Event27!$D:$D, D193) + COUNTIF(Event28!$D:$D, D193) + COUNTIF(Event29!$D:$D, D193) + COUNTIF(Event30!$D:$D, D193) + COUNTIF(Event31!$D:$D, D193) + COUNTIF(Event32!$D:$D, D193) + COUNTIF(Event33!$D:$D, D193) + COUNTIF(Event34!$D:$D, D193) + COUNTIF(Event35!$D:$D, D193) + COUNTIF(Event36!$D:$D, D193) + COUNTIF(Event37!$D:$D, D193) + COUNTIF(Event38!$D:$D, D193) + COUNTIF(Event39!$D:$D, D193) + COUNTIF(Event40!$D:$D, D193) + COUNTIF(Event41!$D:$D, D193) + COUNTIF(Event42!$D:$D, D193) + COUNTIF(Event43!$D:$D, D193) + COUNTIF(Event44!$D:$D, D193) + 0</f>
        <v>11</v>
      </c>
      <c r="F193" s="75" t="str">
        <f>IF(D193="", "", IF(IFERROR(VLOOKUP(D193, Dues!D:D, 1, FALSE), "")="", "No", "Yes"))</f>
        <v>Yes</v>
      </c>
      <c r="G193" s="75" t="str">
        <f ca="1">IF(D193="", "", IF(IFERROR(VLOOKUP(D193, Interview!D:D, 1, FALSE), "")&lt;&gt;"", "Yes", IF(OR(C193="Fr", C193="So", AND(C193="Sr", TODAY()&lt;43646)), "N/A", "No")))</f>
        <v>Yes</v>
      </c>
    </row>
    <row r="194" spans="1:7">
      <c r="A194" t="s">
        <v>1000</v>
      </c>
      <c r="B194" t="s">
        <v>103</v>
      </c>
      <c r="C194" t="s">
        <v>22</v>
      </c>
      <c r="D194" t="s">
        <v>1001</v>
      </c>
      <c r="E194" s="75">
        <f>COUNTIF(Event1!$D:$D, D194) + COUNTIF(Event2!$D:$D, D194) + COUNTIF(Event3!$D:$D, D194) + COUNTIF(Event4!$D:$D, D194) + COUNTIF(Event5!$D:$D, D194) + COUNTIF(Event6!$D:$D, D194) + COUNTIF(Event7!$D:$D, D194) + COUNTIF(Event8!$D:$D, D194) + COUNTIF(Event9!$D:$D, D194) + COUNTIF(Event10!$D:$D, D194) + COUNTIF(Event11!$D:$D, D194) + COUNTIF(Event12!$D:$D, D194) + COUNTIF(Event13!$D:$D, D194) + COUNTIF(Event14!$D:$D, D194) + COUNTIF(Event15!$D:$D, D194) + COUNTIF(Event16!$D:$D, D194) + COUNTIF(Event17!$D:$D, D194) + COUNTIF(Event18!$D:$D, D194) + COUNTIF(Event19!$D:$D, D194) + COUNTIF(Event20!$D:$D, D194) + COUNTIF(Event21!$D:$D, D194) + COUNTIF(Event22!$D:$D, D194) + COUNTIF(Event23!$D:$D, D194) + COUNTIF(Event24!$D:$D, D194) + COUNTIF(Event25!$D:$D, D194) + COUNTIF(Event26!$D:$D, D194) + COUNTIF(Event27!$D:$D, D194) + COUNTIF(Event28!$D:$D, D194) + COUNTIF(Event29!$D:$D, D194) + COUNTIF(Event30!$D:$D, D194) + COUNTIF(Event31!$D:$D, D194) + COUNTIF(Event32!$D:$D, D194) + COUNTIF(Event33!$D:$D, D194) + COUNTIF(Event34!$D:$D, D194) + COUNTIF(Event35!$D:$D, D194) + COUNTIF(Event36!$D:$D, D194) + COUNTIF(Event37!$D:$D, D194) + COUNTIF(Event38!$D:$D, D194) + COUNTIF(Event39!$D:$D, D194) + COUNTIF(Event40!$D:$D, D194) + COUNTIF(Event41!$D:$D, D194) + COUNTIF(Event42!$D:$D, D194) + COUNTIF(Event43!$D:$D, D194) + COUNTIF(Event44!$D:$D, D194) + 0</f>
        <v>3</v>
      </c>
      <c r="F194" s="75" t="str">
        <f>IF(D194="", "", IF(IFERROR(VLOOKUP(D194, Dues!D:D, 1, FALSE), "")="", "No", "Yes"))</f>
        <v>No</v>
      </c>
      <c r="G194" s="75" t="str">
        <f ca="1">IF(D194="", "", IF(IFERROR(VLOOKUP(D194, Interview!D:D, 1, FALSE), "")&lt;&gt;"", "Yes", IF(OR(C194="Fr", C194="So", AND(C194="Sr", TODAY()&lt;43646)), "N/A", "No")))</f>
        <v>No</v>
      </c>
    </row>
    <row r="195" spans="1:7" ht="16" thickBot="1">
      <c r="A195" t="s">
        <v>1002</v>
      </c>
      <c r="B195" t="s">
        <v>885</v>
      </c>
      <c r="C195" t="s">
        <v>24</v>
      </c>
      <c r="D195" t="s">
        <v>1003</v>
      </c>
      <c r="E195" s="75">
        <f>COUNTIF(Event1!$D:$D, D195) + COUNTIF(Event2!$D:$D, D195) + COUNTIF(Event3!$D:$D, D195) + COUNTIF(Event4!$D:$D, D195) + COUNTIF(Event5!$D:$D, D195) + COUNTIF(Event6!$D:$D, D195) + COUNTIF(Event7!$D:$D, D195) + COUNTIF(Event8!$D:$D, D195) + COUNTIF(Event9!$D:$D, D195) + COUNTIF(Event10!$D:$D, D195) + COUNTIF(Event11!$D:$D, D195) + COUNTIF(Event12!$D:$D, D195) + COUNTIF(Event13!$D:$D, D195) + COUNTIF(Event14!$D:$D, D195) + COUNTIF(Event15!$D:$D, D195) + COUNTIF(Event16!$D:$D, D195) + COUNTIF(Event17!$D:$D, D195) + COUNTIF(Event18!$D:$D, D195) + COUNTIF(Event19!$D:$D, D195) + COUNTIF(Event20!$D:$D, D195) + COUNTIF(Event21!$D:$D, D195) + COUNTIF(Event22!$D:$D, D195) + COUNTIF(Event23!$D:$D, D195) + COUNTIF(Event24!$D:$D, D195) + COUNTIF(Event25!$D:$D, D195) + COUNTIF(Event26!$D:$D, D195) + COUNTIF(Event27!$D:$D, D195) + COUNTIF(Event28!$D:$D, D195) + COUNTIF(Event29!$D:$D, D195) + COUNTIF(Event30!$D:$D, D195) + COUNTIF(Event31!$D:$D, D195) + COUNTIF(Event32!$D:$D, D195) + COUNTIF(Event33!$D:$D, D195) + COUNTIF(Event34!$D:$D, D195) + COUNTIF(Event35!$D:$D, D195) + COUNTIF(Event36!$D:$D, D195) + COUNTIF(Event37!$D:$D, D195) + COUNTIF(Event38!$D:$D, D195) + COUNTIF(Event39!$D:$D, D195) + COUNTIF(Event40!$D:$D, D195) + COUNTIF(Event41!$D:$D, D195) + COUNTIF(Event42!$D:$D, D195) + COUNTIF(Event43!$D:$D, D195) + COUNTIF(Event44!$D:$D, D195) + 0</f>
        <v>3</v>
      </c>
      <c r="F195" s="75" t="str">
        <f>IF(D195="", "", IF(IFERROR(VLOOKUP(D195, Dues!D:D, 1, FALSE), "")="", "No", "Yes"))</f>
        <v>No</v>
      </c>
      <c r="G195" s="75" t="str">
        <f ca="1">IF(D195="", "", IF(IFERROR(VLOOKUP(D195, Interview!D:D, 1, FALSE), "")&lt;&gt;"", "Yes", IF(OR(C195="Fr", C195="So", AND(C195="Sr", TODAY()&lt;43646)), "N/A", "No")))</f>
        <v>No</v>
      </c>
    </row>
    <row r="196" spans="1:7" ht="16" thickBot="1">
      <c r="A196" s="81" t="s">
        <v>863</v>
      </c>
      <c r="B196" s="81" t="s">
        <v>1004</v>
      </c>
      <c r="C196" s="81" t="s">
        <v>22</v>
      </c>
      <c r="D196" s="81" t="s">
        <v>1005</v>
      </c>
      <c r="E196" s="75">
        <f>COUNTIF(Event1!$D:$D, D196) + COUNTIF(Event2!$D:$D, D196) + COUNTIF(Event3!$D:$D, D196) + COUNTIF(Event4!$D:$D, D196) + COUNTIF(Event5!$D:$D, D196) + COUNTIF(Event6!$D:$D, D196) + COUNTIF(Event7!$D:$D, D196) + COUNTIF(Event8!$D:$D, D196) + COUNTIF(Event9!$D:$D, D196) + COUNTIF(Event10!$D:$D, D196) + COUNTIF(Event11!$D:$D, D196) + COUNTIF(Event12!$D:$D, D196) + COUNTIF(Event13!$D:$D, D196) + COUNTIF(Event14!$D:$D, D196) + COUNTIF(Event15!$D:$D, D196) + COUNTIF(Event16!$D:$D, D196) + COUNTIF(Event17!$D:$D, D196) + COUNTIF(Event18!$D:$D, D196) + COUNTIF(Event19!$D:$D, D196) + COUNTIF(Event20!$D:$D, D196) + COUNTIF(Event21!$D:$D, D196) + COUNTIF(Event22!$D:$D, D196) + COUNTIF(Event23!$D:$D, D196) + COUNTIF(Event24!$D:$D, D196) + COUNTIF(Event25!$D:$D, D196) + COUNTIF(Event26!$D:$D, D196) + COUNTIF(Event27!$D:$D, D196) + COUNTIF(Event28!$D:$D, D196) + COUNTIF(Event29!$D:$D, D196) + COUNTIF(Event30!$D:$D, D196) + COUNTIF(Event31!$D:$D, D196) + COUNTIF(Event32!$D:$D, D196) + COUNTIF(Event33!$D:$D, D196) + COUNTIF(Event34!$D:$D, D196) + COUNTIF(Event35!$D:$D, D196) + COUNTIF(Event36!$D:$D, D196) + COUNTIF(Event37!$D:$D, D196) + COUNTIF(Event38!$D:$D, D196) + COUNTIF(Event39!$D:$D, D196) + COUNTIF(Event40!$D:$D, D196) + COUNTIF(Event41!$D:$D, D196) + COUNTIF(Event42!$D:$D, D196) + COUNTIF(Event43!$D:$D, D196) + COUNTIF(Event44!$D:$D, D196) + 0</f>
        <v>5</v>
      </c>
      <c r="F196" s="75" t="str">
        <f>IF(D196="", "", IF(IFERROR(VLOOKUP(D196, Dues!D:D, 1, FALSE), "")="", "No", "Yes"))</f>
        <v>No</v>
      </c>
      <c r="G196" s="75" t="str">
        <f ca="1">IF(D196="", "", IF(IFERROR(VLOOKUP(D196, Interview!D:D, 1, FALSE), "")&lt;&gt;"", "Yes", IF(OR(C196="Fr", C196="So", AND(C196="Sr", TODAY()&lt;43646)), "N/A", "No")))</f>
        <v>No</v>
      </c>
    </row>
    <row r="197" spans="1:7" ht="16" thickBot="1">
      <c r="A197" s="81" t="s">
        <v>1006</v>
      </c>
      <c r="B197" s="81" t="s">
        <v>1007</v>
      </c>
      <c r="C197" s="81" t="s">
        <v>24</v>
      </c>
      <c r="D197" s="81" t="s">
        <v>1008</v>
      </c>
      <c r="E197" s="75">
        <f>COUNTIF(Event1!$D:$D, D197) + COUNTIF(Event2!$D:$D, D197) + COUNTIF(Event3!$D:$D, D197) + COUNTIF(Event4!$D:$D, D197) + COUNTIF(Event5!$D:$D, D197) + COUNTIF(Event6!$D:$D, D197) + COUNTIF(Event7!$D:$D, D197) + COUNTIF(Event8!$D:$D, D197) + COUNTIF(Event9!$D:$D, D197) + COUNTIF(Event10!$D:$D, D197) + COUNTIF(Event11!$D:$D, D197) + COUNTIF(Event12!$D:$D, D197) + COUNTIF(Event13!$D:$D, D197) + COUNTIF(Event14!$D:$D, D197) + COUNTIF(Event15!$D:$D, D197) + COUNTIF(Event16!$D:$D, D197) + COUNTIF(Event17!$D:$D, D197) + COUNTIF(Event18!$D:$D, D197) + COUNTIF(Event19!$D:$D, D197) + COUNTIF(Event20!$D:$D, D197) + COUNTIF(Event21!$D:$D, D197) + COUNTIF(Event22!$D:$D, D197) + COUNTIF(Event23!$D:$D, D197) + COUNTIF(Event24!$D:$D, D197) + COUNTIF(Event25!$D:$D, D197) + COUNTIF(Event26!$D:$D, D197) + COUNTIF(Event27!$D:$D, D197) + COUNTIF(Event28!$D:$D, D197) + COUNTIF(Event29!$D:$D, D197) + COUNTIF(Event30!$D:$D, D197) + COUNTIF(Event31!$D:$D, D197) + COUNTIF(Event32!$D:$D, D197) + COUNTIF(Event33!$D:$D, D197) + COUNTIF(Event34!$D:$D, D197) + COUNTIF(Event35!$D:$D, D197) + COUNTIF(Event36!$D:$D, D197) + COUNTIF(Event37!$D:$D, D197) + COUNTIF(Event38!$D:$D, D197) + COUNTIF(Event39!$D:$D, D197) + COUNTIF(Event40!$D:$D, D197) + COUNTIF(Event41!$D:$D, D197) + COUNTIF(Event42!$D:$D, D197) + COUNTIF(Event43!$D:$D, D197) + COUNTIF(Event44!$D:$D, D197) + 0</f>
        <v>8</v>
      </c>
      <c r="F197" s="75" t="str">
        <f>IF(D197="", "", IF(IFERROR(VLOOKUP(D197, Dues!D:D, 1, FALSE), "")="", "No", "Yes"))</f>
        <v>No</v>
      </c>
      <c r="G197" s="75" t="str">
        <f ca="1">IF(D197="", "", IF(IFERROR(VLOOKUP(D197, Interview!D:D, 1, FALSE), "")&lt;&gt;"", "Yes", IF(OR(C197="Fr", C197="So", AND(C197="Sr", TODAY()&lt;43646)), "N/A", "No")))</f>
        <v>No</v>
      </c>
    </row>
    <row r="198" spans="1:7" ht="16" thickBot="1">
      <c r="A198" s="81" t="s">
        <v>753</v>
      </c>
      <c r="B198" s="81" t="s">
        <v>754</v>
      </c>
      <c r="C198" s="81" t="s">
        <v>22</v>
      </c>
      <c r="D198" s="81" t="s">
        <v>1009</v>
      </c>
      <c r="E198" s="75">
        <f>COUNTIF(Event1!$D:$D, D198) + COUNTIF(Event2!$D:$D, D198) + COUNTIF(Event3!$D:$D, D198) + COUNTIF(Event4!$D:$D, D198) + COUNTIF(Event5!$D:$D, D198) + COUNTIF(Event6!$D:$D, D198) + COUNTIF(Event7!$D:$D, D198) + COUNTIF(Event8!$D:$D, D198) + COUNTIF(Event9!$D:$D, D198) + COUNTIF(Event10!$D:$D, D198) + COUNTIF(Event11!$D:$D, D198) + COUNTIF(Event12!$D:$D, D198) + COUNTIF(Event13!$D:$D, D198) + COUNTIF(Event14!$D:$D, D198) + COUNTIF(Event15!$D:$D, D198) + COUNTIF(Event16!$D:$D, D198) + COUNTIF(Event17!$D:$D, D198) + COUNTIF(Event18!$D:$D, D198) + COUNTIF(Event19!$D:$D, D198) + COUNTIF(Event20!$D:$D, D198) + COUNTIF(Event21!$D:$D, D198) + COUNTIF(Event22!$D:$D, D198) + COUNTIF(Event23!$D:$D, D198) + COUNTIF(Event24!$D:$D, D198) + COUNTIF(Event25!$D:$D, D198) + COUNTIF(Event26!$D:$D, D198) + COUNTIF(Event27!$D:$D, D198) + COUNTIF(Event28!$D:$D, D198) + COUNTIF(Event29!$D:$D, D198) + COUNTIF(Event30!$D:$D, D198) + COUNTIF(Event31!$D:$D, D198) + COUNTIF(Event32!$D:$D, D198) + COUNTIF(Event33!$D:$D, D198) + COUNTIF(Event34!$D:$D, D198) + COUNTIF(Event35!$D:$D, D198) + COUNTIF(Event36!$D:$D, D198) + COUNTIF(Event37!$D:$D, D198) + COUNTIF(Event38!$D:$D, D198) + COUNTIF(Event39!$D:$D, D198) + COUNTIF(Event40!$D:$D, D198) + COUNTIF(Event41!$D:$D, D198) + COUNTIF(Event42!$D:$D, D198) + COUNTIF(Event43!$D:$D, D198) + COUNTIF(Event44!$D:$D, D198) + 0</f>
        <v>7</v>
      </c>
      <c r="F198" s="75" t="str">
        <f>IF(D198="", "", IF(IFERROR(VLOOKUP(D198, Dues!D:D, 1, FALSE), "")="", "No", "Yes"))</f>
        <v>Yes</v>
      </c>
      <c r="G198" s="75" t="str">
        <f ca="1">IF(D198="", "", IF(IFERROR(VLOOKUP(D198, Interview!D:D, 1, FALSE), "")&lt;&gt;"", "Yes", IF(OR(C198="Fr", C198="So", AND(C198="Sr", TODAY()&lt;43646)), "N/A", "No")))</f>
        <v>Yes</v>
      </c>
    </row>
    <row r="199" spans="1:7" ht="16" thickBot="1">
      <c r="A199" s="81" t="s">
        <v>1010</v>
      </c>
      <c r="B199" s="81" t="s">
        <v>932</v>
      </c>
      <c r="C199" s="81" t="s">
        <v>24</v>
      </c>
      <c r="D199" s="81" t="s">
        <v>1011</v>
      </c>
      <c r="E199" s="75">
        <f>COUNTIF(Event1!$D:$D, D199) + COUNTIF(Event2!$D:$D, D199) + COUNTIF(Event3!$D:$D, D199) + COUNTIF(Event4!$D:$D, D199) + COUNTIF(Event5!$D:$D, D199) + COUNTIF(Event6!$D:$D, D199) + COUNTIF(Event7!$D:$D, D199) + COUNTIF(Event8!$D:$D, D199) + COUNTIF(Event9!$D:$D, D199) + COUNTIF(Event10!$D:$D, D199) + COUNTIF(Event11!$D:$D, D199) + COUNTIF(Event12!$D:$D, D199) + COUNTIF(Event13!$D:$D, D199) + COUNTIF(Event14!$D:$D, D199) + COUNTIF(Event15!$D:$D, D199) + COUNTIF(Event16!$D:$D, D199) + COUNTIF(Event17!$D:$D, D199) + COUNTIF(Event18!$D:$D, D199) + COUNTIF(Event19!$D:$D, D199) + COUNTIF(Event20!$D:$D, D199) + COUNTIF(Event21!$D:$D, D199) + COUNTIF(Event22!$D:$D, D199) + COUNTIF(Event23!$D:$D, D199) + COUNTIF(Event24!$D:$D, D199) + COUNTIF(Event25!$D:$D, D199) + COUNTIF(Event26!$D:$D, D199) + COUNTIF(Event27!$D:$D, D199) + COUNTIF(Event28!$D:$D, D199) + COUNTIF(Event29!$D:$D, D199) + COUNTIF(Event30!$D:$D, D199) + COUNTIF(Event31!$D:$D, D199) + COUNTIF(Event32!$D:$D, D199) + COUNTIF(Event33!$D:$D, D199) + COUNTIF(Event34!$D:$D, D199) + COUNTIF(Event35!$D:$D, D199) + COUNTIF(Event36!$D:$D, D199) + COUNTIF(Event37!$D:$D, D199) + COUNTIF(Event38!$D:$D, D199) + COUNTIF(Event39!$D:$D, D199) + COUNTIF(Event40!$D:$D, D199) + COUNTIF(Event41!$D:$D, D199) + COUNTIF(Event42!$D:$D, D199) + COUNTIF(Event43!$D:$D, D199) + COUNTIF(Event44!$D:$D, D199) + 0</f>
        <v>2</v>
      </c>
      <c r="F199" s="75" t="str">
        <f>IF(D199="", "", IF(IFERROR(VLOOKUP(D199, Dues!D:D, 1, FALSE), "")="", "No", "Yes"))</f>
        <v>No</v>
      </c>
      <c r="G199" s="75" t="str">
        <f ca="1">IF(D199="", "", IF(IFERROR(VLOOKUP(D199, Interview!D:D, 1, FALSE), "")&lt;&gt;"", "Yes", IF(OR(C199="Fr", C199="So", AND(C199="Sr", TODAY()&lt;43646)), "N/A", "No")))</f>
        <v>No</v>
      </c>
    </row>
    <row r="200" spans="1:7" ht="16" thickBot="1">
      <c r="A200" s="81" t="s">
        <v>1013</v>
      </c>
      <c r="B200" s="81" t="s">
        <v>1014</v>
      </c>
      <c r="C200" s="81" t="s">
        <v>22</v>
      </c>
      <c r="D200" s="81" t="s">
        <v>981</v>
      </c>
      <c r="E200" s="75">
        <f>COUNTIF(Event1!$D:$D, D200) + COUNTIF(Event2!$D:$D, D200) + COUNTIF(Event3!$D:$D, D200) + COUNTIF(Event4!$D:$D, D200) + COUNTIF(Event5!$D:$D, D200) + COUNTIF(Event6!$D:$D, D200) + COUNTIF(Event7!$D:$D, D200) + COUNTIF(Event8!$D:$D, D200) + COUNTIF(Event9!$D:$D, D200) + COUNTIF(Event10!$D:$D, D200) + COUNTIF(Event11!$D:$D, D200) + COUNTIF(Event12!$D:$D, D200) + COUNTIF(Event13!$D:$D, D200) + COUNTIF(Event14!$D:$D, D200) + COUNTIF(Event15!$D:$D, D200) + COUNTIF(Event16!$D:$D, D200) + COUNTIF(Event17!$D:$D, D200) + COUNTIF(Event18!$D:$D, D200) + COUNTIF(Event19!$D:$D, D200) + COUNTIF(Event20!$D:$D, D200) + COUNTIF(Event21!$D:$D, D200) + COUNTIF(Event22!$D:$D, D200) + COUNTIF(Event23!$D:$D, D200) + COUNTIF(Event24!$D:$D, D200) + COUNTIF(Event25!$D:$D, D200) + COUNTIF(Event26!$D:$D, D200) + COUNTIF(Event27!$D:$D, D200) + COUNTIF(Event28!$D:$D, D200) + COUNTIF(Event29!$D:$D, D200) + COUNTIF(Event30!$D:$D, D200) + COUNTIF(Event31!$D:$D, D200) + COUNTIF(Event32!$D:$D, D200) + COUNTIF(Event33!$D:$D, D200) + COUNTIF(Event34!$D:$D, D200) + COUNTIF(Event35!$D:$D, D200) + COUNTIF(Event36!$D:$D, D200) + COUNTIF(Event37!$D:$D, D200) + COUNTIF(Event38!$D:$D, D200) + COUNTIF(Event39!$D:$D, D200) + COUNTIF(Event40!$D:$D, D200) + COUNTIF(Event41!$D:$D, D200) + COUNTIF(Event42!$D:$D, D200) + COUNTIF(Event43!$D:$D, D200) + COUNTIF(Event44!$D:$D, D200) + 0</f>
        <v>3</v>
      </c>
      <c r="F200" s="75" t="str">
        <f>IF(D200="", "", IF(IFERROR(VLOOKUP(D200, Dues!D:D, 1, FALSE), "")="", "No", "Yes"))</f>
        <v>Yes</v>
      </c>
      <c r="G200" s="75" t="str">
        <f ca="1">IF(D200="", "", IF(IFERROR(VLOOKUP(D200, Interview!D:D, 1, FALSE), "")&lt;&gt;"", "Yes", IF(OR(C200="Fr", C200="So", AND(C200="Sr", TODAY()&lt;43646)), "N/A", "No")))</f>
        <v>Yes</v>
      </c>
    </row>
    <row r="201" spans="1:7" ht="16" thickBot="1">
      <c r="A201" s="81" t="s">
        <v>1015</v>
      </c>
      <c r="B201" s="81" t="s">
        <v>1016</v>
      </c>
      <c r="C201" s="81" t="s">
        <v>23</v>
      </c>
      <c r="D201" s="81" t="s">
        <v>1017</v>
      </c>
      <c r="E201" s="75">
        <f>COUNTIF(Event1!$D:$D, D201) + COUNTIF(Event2!$D:$D, D201) + COUNTIF(Event3!$D:$D, D201) + COUNTIF(Event4!$D:$D, D201) + COUNTIF(Event5!$D:$D, D201) + COUNTIF(Event6!$D:$D, D201) + COUNTIF(Event7!$D:$D, D201) + COUNTIF(Event8!$D:$D, D201) + COUNTIF(Event9!$D:$D, D201) + COUNTIF(Event10!$D:$D, D201) + COUNTIF(Event11!$D:$D, D201) + COUNTIF(Event12!$D:$D, D201) + COUNTIF(Event13!$D:$D, D201) + COUNTIF(Event14!$D:$D, D201) + COUNTIF(Event15!$D:$D, D201) + COUNTIF(Event16!$D:$D, D201) + COUNTIF(Event17!$D:$D, D201) + COUNTIF(Event18!$D:$D, D201) + COUNTIF(Event19!$D:$D, D201) + COUNTIF(Event20!$D:$D, D201) + COUNTIF(Event21!$D:$D, D201) + COUNTIF(Event22!$D:$D, D201) + COUNTIF(Event23!$D:$D, D201) + COUNTIF(Event24!$D:$D, D201) + COUNTIF(Event25!$D:$D, D201) + COUNTIF(Event26!$D:$D, D201) + COUNTIF(Event27!$D:$D, D201) + COUNTIF(Event28!$D:$D, D201) + COUNTIF(Event29!$D:$D, D201) + COUNTIF(Event30!$D:$D, D201) + COUNTIF(Event31!$D:$D, D201) + COUNTIF(Event32!$D:$D, D201) + COUNTIF(Event33!$D:$D, D201) + COUNTIF(Event34!$D:$D, D201) + COUNTIF(Event35!$D:$D, D201) + COUNTIF(Event36!$D:$D, D201) + COUNTIF(Event37!$D:$D, D201) + COUNTIF(Event38!$D:$D, D201) + COUNTIF(Event39!$D:$D, D201) + COUNTIF(Event40!$D:$D, D201) + COUNTIF(Event41!$D:$D, D201) + COUNTIF(Event42!$D:$D, D201) + COUNTIF(Event43!$D:$D, D201) + COUNTIF(Event44!$D:$D, D201) + 0</f>
        <v>2</v>
      </c>
      <c r="F201" s="75" t="str">
        <f>IF(D201="", "", IF(IFERROR(VLOOKUP(D201, Dues!D:D, 1, FALSE), "")="", "No", "Yes"))</f>
        <v>Yes</v>
      </c>
      <c r="G201" s="75" t="str">
        <f ca="1">IF(D201="", "", IF(IFERROR(VLOOKUP(D201, Interview!D:D, 1, FALSE), "")&lt;&gt;"", "Yes", IF(OR(C201="Fr", C201="So", AND(C201="Sr", TODAY()&lt;43646)), "N/A", "No")))</f>
        <v>N/A</v>
      </c>
    </row>
    <row r="202" spans="1:7" ht="16" thickBot="1">
      <c r="A202" s="81" t="s">
        <v>217</v>
      </c>
      <c r="B202" s="81" t="s">
        <v>751</v>
      </c>
      <c r="C202" s="81" t="s">
        <v>22</v>
      </c>
      <c r="D202" s="81" t="s">
        <v>1018</v>
      </c>
      <c r="E202" s="75">
        <f>COUNTIF(Event1!$D:$D, D202) + COUNTIF(Event2!$D:$D, D202) + COUNTIF(Event3!$D:$D, D202) + COUNTIF(Event4!$D:$D, D202) + COUNTIF(Event5!$D:$D, D202) + COUNTIF(Event6!$D:$D, D202) + COUNTIF(Event7!$D:$D, D202) + COUNTIF(Event8!$D:$D, D202) + COUNTIF(Event9!$D:$D, D202) + COUNTIF(Event10!$D:$D, D202) + COUNTIF(Event11!$D:$D, D202) + COUNTIF(Event12!$D:$D, D202) + COUNTIF(Event13!$D:$D, D202) + COUNTIF(Event14!$D:$D, D202) + COUNTIF(Event15!$D:$D, D202) + COUNTIF(Event16!$D:$D, D202) + COUNTIF(Event17!$D:$D, D202) + COUNTIF(Event18!$D:$D, D202) + COUNTIF(Event19!$D:$D, D202) + COUNTIF(Event20!$D:$D, D202) + COUNTIF(Event21!$D:$D, D202) + COUNTIF(Event22!$D:$D, D202) + COUNTIF(Event23!$D:$D, D202) + COUNTIF(Event24!$D:$D, D202) + COUNTIF(Event25!$D:$D, D202) + COUNTIF(Event26!$D:$D, D202) + COUNTIF(Event27!$D:$D, D202) + COUNTIF(Event28!$D:$D, D202) + COUNTIF(Event29!$D:$D, D202) + COUNTIF(Event30!$D:$D, D202) + COUNTIF(Event31!$D:$D, D202) + COUNTIF(Event32!$D:$D, D202) + COUNTIF(Event33!$D:$D, D202) + COUNTIF(Event34!$D:$D, D202) + COUNTIF(Event35!$D:$D, D202) + COUNTIF(Event36!$D:$D, D202) + COUNTIF(Event37!$D:$D, D202) + COUNTIF(Event38!$D:$D, D202) + COUNTIF(Event39!$D:$D, D202) + COUNTIF(Event40!$D:$D, D202) + COUNTIF(Event41!$D:$D, D202) + COUNTIF(Event42!$D:$D, D202) + COUNTIF(Event43!$D:$D, D202) + COUNTIF(Event44!$D:$D, D202) + 0</f>
        <v>6</v>
      </c>
      <c r="F202" s="75" t="str">
        <f>IF(D202="", "", IF(IFERROR(VLOOKUP(D202, Dues!D:D, 1, FALSE), "")="", "No", "Yes"))</f>
        <v>Yes</v>
      </c>
      <c r="G202" s="75" t="str">
        <f ca="1">IF(D202="", "", IF(IFERROR(VLOOKUP(D202, Interview!D:D, 1, FALSE), "")&lt;&gt;"", "Yes", IF(OR(C202="Fr", C202="So", AND(C202="Sr", TODAY()&lt;43646)), "N/A", "No")))</f>
        <v>Yes</v>
      </c>
    </row>
    <row r="203" spans="1:7" ht="16" thickBot="1">
      <c r="A203" s="81" t="s">
        <v>1020</v>
      </c>
      <c r="B203" s="81" t="s">
        <v>241</v>
      </c>
      <c r="C203" s="81" t="s">
        <v>24</v>
      </c>
      <c r="D203" s="81" t="s">
        <v>1021</v>
      </c>
      <c r="E203" s="75">
        <f>COUNTIF(Event1!$D:$D, D203) + COUNTIF(Event2!$D:$D, D203) + COUNTIF(Event3!$D:$D, D203) + COUNTIF(Event4!$D:$D, D203) + COUNTIF(Event5!$D:$D, D203) + COUNTIF(Event6!$D:$D, D203) + COUNTIF(Event7!$D:$D, D203) + COUNTIF(Event8!$D:$D, D203) + COUNTIF(Event9!$D:$D, D203) + COUNTIF(Event10!$D:$D, D203) + COUNTIF(Event11!$D:$D, D203) + COUNTIF(Event12!$D:$D, D203) + COUNTIF(Event13!$D:$D, D203) + COUNTIF(Event14!$D:$D, D203) + COUNTIF(Event15!$D:$D, D203) + COUNTIF(Event16!$D:$D, D203) + COUNTIF(Event17!$D:$D, D203) + COUNTIF(Event18!$D:$D, D203) + COUNTIF(Event19!$D:$D, D203) + COUNTIF(Event20!$D:$D, D203) + COUNTIF(Event21!$D:$D, D203) + COUNTIF(Event22!$D:$D, D203) + COUNTIF(Event23!$D:$D, D203) + COUNTIF(Event24!$D:$D, D203) + COUNTIF(Event25!$D:$D, D203) + COUNTIF(Event26!$D:$D, D203) + COUNTIF(Event27!$D:$D, D203) + COUNTIF(Event28!$D:$D, D203) + COUNTIF(Event29!$D:$D, D203) + COUNTIF(Event30!$D:$D, D203) + COUNTIF(Event31!$D:$D, D203) + COUNTIF(Event32!$D:$D, D203) + COUNTIF(Event33!$D:$D, D203) + COUNTIF(Event34!$D:$D, D203) + COUNTIF(Event35!$D:$D, D203) + COUNTIF(Event36!$D:$D, D203) + COUNTIF(Event37!$D:$D, D203) + COUNTIF(Event38!$D:$D, D203) + COUNTIF(Event39!$D:$D, D203) + COUNTIF(Event40!$D:$D, D203) + COUNTIF(Event41!$D:$D, D203) + COUNTIF(Event42!$D:$D, D203) + COUNTIF(Event43!$D:$D, D203) + COUNTIF(Event44!$D:$D, D203) + 0</f>
        <v>3</v>
      </c>
      <c r="F203" s="75" t="str">
        <f>IF(D203="", "", IF(IFERROR(VLOOKUP(D203, Dues!D:D, 1, FALSE), "")="", "No", "Yes"))</f>
        <v>No</v>
      </c>
      <c r="G203" s="75" t="str">
        <f ca="1">IF(D203="", "", IF(IFERROR(VLOOKUP(D203, Interview!D:D, 1, FALSE), "")&lt;&gt;"", "Yes", IF(OR(C203="Fr", C203="So", AND(C203="Sr", TODAY()&lt;43646)), "N/A", "No")))</f>
        <v>No</v>
      </c>
    </row>
    <row r="204" spans="1:7" ht="16" thickBot="1">
      <c r="A204" s="81" t="s">
        <v>1022</v>
      </c>
      <c r="B204" s="81" t="s">
        <v>1023</v>
      </c>
      <c r="C204" s="81" t="s">
        <v>23</v>
      </c>
      <c r="D204" s="81" t="s">
        <v>1024</v>
      </c>
      <c r="E204" s="75">
        <f>COUNTIF(Event1!$D:$D, D204) + COUNTIF(Event2!$D:$D, D204) + COUNTIF(Event3!$D:$D, D204) + COUNTIF(Event4!$D:$D, D204) + COUNTIF(Event5!$D:$D, D204) + COUNTIF(Event6!$D:$D, D204) + COUNTIF(Event7!$D:$D, D204) + COUNTIF(Event8!$D:$D, D204) + COUNTIF(Event9!$D:$D, D204) + COUNTIF(Event10!$D:$D, D204) + COUNTIF(Event11!$D:$D, D204) + COUNTIF(Event12!$D:$D, D204) + COUNTIF(Event13!$D:$D, D204) + COUNTIF(Event14!$D:$D, D204) + COUNTIF(Event15!$D:$D, D204) + COUNTIF(Event16!$D:$D, D204) + COUNTIF(Event17!$D:$D, D204) + COUNTIF(Event18!$D:$D, D204) + COUNTIF(Event19!$D:$D, D204) + COUNTIF(Event20!$D:$D, D204) + COUNTIF(Event21!$D:$D, D204) + COUNTIF(Event22!$D:$D, D204) + COUNTIF(Event23!$D:$D, D204) + COUNTIF(Event24!$D:$D, D204) + COUNTIF(Event25!$D:$D, D204) + COUNTIF(Event26!$D:$D, D204) + COUNTIF(Event27!$D:$D, D204) + COUNTIF(Event28!$D:$D, D204) + COUNTIF(Event29!$D:$D, D204) + COUNTIF(Event30!$D:$D, D204) + COUNTIF(Event31!$D:$D, D204) + COUNTIF(Event32!$D:$D, D204) + COUNTIF(Event33!$D:$D, D204) + COUNTIF(Event34!$D:$D, D204) + COUNTIF(Event35!$D:$D, D204) + COUNTIF(Event36!$D:$D, D204) + COUNTIF(Event37!$D:$D, D204) + COUNTIF(Event38!$D:$D, D204) + COUNTIF(Event39!$D:$D, D204) + COUNTIF(Event40!$D:$D, D204) + COUNTIF(Event41!$D:$D, D204) + COUNTIF(Event42!$D:$D, D204) + COUNTIF(Event43!$D:$D, D204) + COUNTIF(Event44!$D:$D, D204) + 0</f>
        <v>11</v>
      </c>
      <c r="F204" s="75" t="str">
        <f>IF(D204="", "", IF(IFERROR(VLOOKUP(D204, Dues!D:D, 1, FALSE), "")="", "No", "Yes"))</f>
        <v>No</v>
      </c>
      <c r="G204" s="75" t="str">
        <f ca="1">IF(D204="", "", IF(IFERROR(VLOOKUP(D204, Interview!D:D, 1, FALSE), "")&lt;&gt;"", "Yes", IF(OR(C204="Fr", C204="So", AND(C204="Sr", TODAY()&lt;43646)), "N/A", "No")))</f>
        <v>N/A</v>
      </c>
    </row>
    <row r="205" spans="1:7" ht="16" thickBot="1">
      <c r="A205" s="81" t="s">
        <v>1025</v>
      </c>
      <c r="B205" s="81" t="s">
        <v>1026</v>
      </c>
      <c r="C205" s="81" t="s">
        <v>24</v>
      </c>
      <c r="D205" s="81" t="s">
        <v>1027</v>
      </c>
      <c r="E205" s="75">
        <f>COUNTIF(Event1!$D:$D, D205) + COUNTIF(Event2!$D:$D, D205) + COUNTIF(Event3!$D:$D, D205) + COUNTIF(Event4!$D:$D, D205) + COUNTIF(Event5!$D:$D, D205) + COUNTIF(Event6!$D:$D, D205) + COUNTIF(Event7!$D:$D, D205) + COUNTIF(Event8!$D:$D, D205) + COUNTIF(Event9!$D:$D, D205) + COUNTIF(Event10!$D:$D, D205) + COUNTIF(Event11!$D:$D, D205) + COUNTIF(Event12!$D:$D, D205) + COUNTIF(Event13!$D:$D, D205) + COUNTIF(Event14!$D:$D, D205) + COUNTIF(Event15!$D:$D, D205) + COUNTIF(Event16!$D:$D, D205) + COUNTIF(Event17!$D:$D, D205) + COUNTIF(Event18!$D:$D, D205) + COUNTIF(Event19!$D:$D, D205) + COUNTIF(Event20!$D:$D, D205) + COUNTIF(Event21!$D:$D, D205) + COUNTIF(Event22!$D:$D, D205) + COUNTIF(Event23!$D:$D, D205) + COUNTIF(Event24!$D:$D, D205) + COUNTIF(Event25!$D:$D, D205) + COUNTIF(Event26!$D:$D, D205) + COUNTIF(Event27!$D:$D, D205) + COUNTIF(Event28!$D:$D, D205) + COUNTIF(Event29!$D:$D, D205) + COUNTIF(Event30!$D:$D, D205) + COUNTIF(Event31!$D:$D, D205) + COUNTIF(Event32!$D:$D, D205) + COUNTIF(Event33!$D:$D, D205) + COUNTIF(Event34!$D:$D, D205) + COUNTIF(Event35!$D:$D, D205) + COUNTIF(Event36!$D:$D, D205) + COUNTIF(Event37!$D:$D, D205) + COUNTIF(Event38!$D:$D, D205) + COUNTIF(Event39!$D:$D, D205) + COUNTIF(Event40!$D:$D, D205) + COUNTIF(Event41!$D:$D, D205) + COUNTIF(Event42!$D:$D, D205) + COUNTIF(Event43!$D:$D, D205) + COUNTIF(Event44!$D:$D, D205) + 0</f>
        <v>7</v>
      </c>
      <c r="F205" s="75" t="str">
        <f>IF(D205="", "", IF(IFERROR(VLOOKUP(D205, Dues!D:D, 1, FALSE), "")="", "No", "Yes"))</f>
        <v>No</v>
      </c>
      <c r="G205" s="75" t="str">
        <f ca="1">IF(D205="", "", IF(IFERROR(VLOOKUP(D205, Interview!D:D, 1, FALSE), "")&lt;&gt;"", "Yes", IF(OR(C205="Fr", C205="So", AND(C205="Sr", TODAY()&lt;43646)), "N/A", "No")))</f>
        <v>Yes</v>
      </c>
    </row>
    <row r="206" spans="1:7" ht="16" thickBot="1">
      <c r="A206" s="81" t="s">
        <v>1029</v>
      </c>
      <c r="B206" s="81" t="s">
        <v>1030</v>
      </c>
      <c r="C206" s="81" t="s">
        <v>24</v>
      </c>
      <c r="D206" s="81" t="s">
        <v>1031</v>
      </c>
      <c r="E206" s="75">
        <f>COUNTIF(Event1!$D:$D, D206) + COUNTIF(Event2!$D:$D, D206) + COUNTIF(Event3!$D:$D, D206) + COUNTIF(Event4!$D:$D, D206) + COUNTIF(Event5!$D:$D, D206) + COUNTIF(Event6!$D:$D, D206) + COUNTIF(Event7!$D:$D, D206) + COUNTIF(Event8!$D:$D, D206) + COUNTIF(Event9!$D:$D, D206) + COUNTIF(Event10!$D:$D, D206) + COUNTIF(Event11!$D:$D, D206) + COUNTIF(Event12!$D:$D, D206) + COUNTIF(Event13!$D:$D, D206) + COUNTIF(Event14!$D:$D, D206) + COUNTIF(Event15!$D:$D, D206) + COUNTIF(Event16!$D:$D, D206) + COUNTIF(Event17!$D:$D, D206) + COUNTIF(Event18!$D:$D, D206) + COUNTIF(Event19!$D:$D, D206) + COUNTIF(Event20!$D:$D, D206) + COUNTIF(Event21!$D:$D, D206) + COUNTIF(Event22!$D:$D, D206) + COUNTIF(Event23!$D:$D, D206) + COUNTIF(Event24!$D:$D, D206) + COUNTIF(Event25!$D:$D, D206) + COUNTIF(Event26!$D:$D, D206) + COUNTIF(Event27!$D:$D, D206) + COUNTIF(Event28!$D:$D, D206) + COUNTIF(Event29!$D:$D, D206) + COUNTIF(Event30!$D:$D, D206) + COUNTIF(Event31!$D:$D, D206) + COUNTIF(Event32!$D:$D, D206) + COUNTIF(Event33!$D:$D, D206) + COUNTIF(Event34!$D:$D, D206) + COUNTIF(Event35!$D:$D, D206) + COUNTIF(Event36!$D:$D, D206) + COUNTIF(Event37!$D:$D, D206) + COUNTIF(Event38!$D:$D, D206) + COUNTIF(Event39!$D:$D, D206) + COUNTIF(Event40!$D:$D, D206) + COUNTIF(Event41!$D:$D, D206) + COUNTIF(Event42!$D:$D, D206) + COUNTIF(Event43!$D:$D, D206) + COUNTIF(Event44!$D:$D, D206) + 0</f>
        <v>4</v>
      </c>
      <c r="F206" s="75" t="str">
        <f>IF(D206="", "", IF(IFERROR(VLOOKUP(D206, Dues!D:D, 1, FALSE), "")="", "No", "Yes"))</f>
        <v>Yes</v>
      </c>
      <c r="G206" s="75" t="str">
        <f ca="1">IF(D206="", "", IF(IFERROR(VLOOKUP(D206, Interview!D:D, 1, FALSE), "")&lt;&gt;"", "Yes", IF(OR(C206="Fr", C206="So", AND(C206="Sr", TODAY()&lt;43646)), "N/A", "No")))</f>
        <v>No</v>
      </c>
    </row>
    <row r="207" spans="1:7" ht="16" thickBot="1">
      <c r="A207" s="81" t="s">
        <v>1033</v>
      </c>
      <c r="B207" s="81" t="s">
        <v>835</v>
      </c>
      <c r="C207" s="81" t="s">
        <v>24</v>
      </c>
      <c r="D207" s="81" t="s">
        <v>836</v>
      </c>
      <c r="E207" s="75">
        <f>COUNTIF(Event1!$D:$D, D207) + COUNTIF(Event2!$D:$D, D207) + COUNTIF(Event3!$D:$D, D207) + COUNTIF(Event4!$D:$D, D207) + COUNTIF(Event5!$D:$D, D207) + COUNTIF(Event6!$D:$D, D207) + COUNTIF(Event7!$D:$D, D207) + COUNTIF(Event8!$D:$D, D207) + COUNTIF(Event9!$D:$D, D207) + COUNTIF(Event10!$D:$D, D207) + COUNTIF(Event11!$D:$D, D207) + COUNTIF(Event12!$D:$D, D207) + COUNTIF(Event13!$D:$D, D207) + COUNTIF(Event14!$D:$D, D207) + COUNTIF(Event15!$D:$D, D207) + COUNTIF(Event16!$D:$D, D207) + COUNTIF(Event17!$D:$D, D207) + COUNTIF(Event18!$D:$D, D207) + COUNTIF(Event19!$D:$D, D207) + COUNTIF(Event20!$D:$D, D207) + COUNTIF(Event21!$D:$D, D207) + COUNTIF(Event22!$D:$D, D207) + COUNTIF(Event23!$D:$D, D207) + COUNTIF(Event24!$D:$D, D207) + COUNTIF(Event25!$D:$D, D207) + COUNTIF(Event26!$D:$D, D207) + COUNTIF(Event27!$D:$D, D207) + COUNTIF(Event28!$D:$D, D207) + COUNTIF(Event29!$D:$D, D207) + COUNTIF(Event30!$D:$D, D207) + COUNTIF(Event31!$D:$D, D207) + COUNTIF(Event32!$D:$D, D207) + COUNTIF(Event33!$D:$D, D207) + COUNTIF(Event34!$D:$D, D207) + COUNTIF(Event35!$D:$D, D207) + COUNTIF(Event36!$D:$D, D207) + COUNTIF(Event37!$D:$D, D207) + COUNTIF(Event38!$D:$D, D207) + COUNTIF(Event39!$D:$D, D207) + COUNTIF(Event40!$D:$D, D207) + COUNTIF(Event41!$D:$D, D207) + COUNTIF(Event42!$D:$D, D207) + COUNTIF(Event43!$D:$D, D207) + COUNTIF(Event44!$D:$D, D207) + 0</f>
        <v>5</v>
      </c>
      <c r="F207" s="75" t="str">
        <f>IF(D207="", "", IF(IFERROR(VLOOKUP(D207, Dues!D:D, 1, FALSE), "")="", "No", "Yes"))</f>
        <v>Yes</v>
      </c>
      <c r="G207" s="75" t="str">
        <f ca="1">IF(D207="", "", IF(IFERROR(VLOOKUP(D207, Interview!D:D, 1, FALSE), "")&lt;&gt;"", "Yes", IF(OR(C207="Fr", C207="So", AND(C207="Sr", TODAY()&lt;43646)), "N/A", "No")))</f>
        <v>Yes</v>
      </c>
    </row>
    <row r="208" spans="1:7" ht="16" thickBot="1">
      <c r="A208" s="81" t="s">
        <v>738</v>
      </c>
      <c r="B208" s="81" t="s">
        <v>739</v>
      </c>
      <c r="C208" s="81" t="s">
        <v>22</v>
      </c>
      <c r="D208" s="81" t="s">
        <v>1034</v>
      </c>
      <c r="E208" s="75">
        <f>COUNTIF(Event1!$D:$D, D208) + COUNTIF(Event2!$D:$D, D208) + COUNTIF(Event3!$D:$D, D208) + COUNTIF(Event4!$D:$D, D208) + COUNTIF(Event5!$D:$D, D208) + COUNTIF(Event6!$D:$D, D208) + COUNTIF(Event7!$D:$D, D208) + COUNTIF(Event8!$D:$D, D208) + COUNTIF(Event9!$D:$D, D208) + COUNTIF(Event10!$D:$D, D208) + COUNTIF(Event11!$D:$D, D208) + COUNTIF(Event12!$D:$D, D208) + COUNTIF(Event13!$D:$D, D208) + COUNTIF(Event14!$D:$D, D208) + COUNTIF(Event15!$D:$D, D208) + COUNTIF(Event16!$D:$D, D208) + COUNTIF(Event17!$D:$D, D208) + COUNTIF(Event18!$D:$D, D208) + COUNTIF(Event19!$D:$D, D208) + COUNTIF(Event20!$D:$D, D208) + COUNTIF(Event21!$D:$D, D208) + COUNTIF(Event22!$D:$D, D208) + COUNTIF(Event23!$D:$D, D208) + COUNTIF(Event24!$D:$D, D208) + COUNTIF(Event25!$D:$D, D208) + COUNTIF(Event26!$D:$D, D208) + COUNTIF(Event27!$D:$D, D208) + COUNTIF(Event28!$D:$D, D208) + COUNTIF(Event29!$D:$D, D208) + COUNTIF(Event30!$D:$D, D208) + COUNTIF(Event31!$D:$D, D208) + COUNTIF(Event32!$D:$D, D208) + COUNTIF(Event33!$D:$D, D208) + COUNTIF(Event34!$D:$D, D208) + COUNTIF(Event35!$D:$D, D208) + COUNTIF(Event36!$D:$D, D208) + COUNTIF(Event37!$D:$D, D208) + COUNTIF(Event38!$D:$D, D208) + COUNTIF(Event39!$D:$D, D208) + COUNTIF(Event40!$D:$D, D208) + COUNTIF(Event41!$D:$D, D208) + COUNTIF(Event42!$D:$D, D208) + COUNTIF(Event43!$D:$D, D208) + COUNTIF(Event44!$D:$D, D208) + 0</f>
        <v>8</v>
      </c>
      <c r="F208" s="75" t="str">
        <f>IF(D208="", "", IF(IFERROR(VLOOKUP(D208, Dues!D:D, 1, FALSE), "")="", "No", "Yes"))</f>
        <v>Yes</v>
      </c>
      <c r="G208" s="75" t="str">
        <f ca="1">IF(D208="", "", IF(IFERROR(VLOOKUP(D208, Interview!D:D, 1, FALSE), "")&lt;&gt;"", "Yes", IF(OR(C208="Fr", C208="So", AND(C208="Sr", TODAY()&lt;43646)), "N/A", "No")))</f>
        <v>Yes</v>
      </c>
    </row>
    <row r="209" spans="1:7" ht="16" thickBot="1">
      <c r="A209" s="81" t="s">
        <v>198</v>
      </c>
      <c r="B209" s="81" t="s">
        <v>858</v>
      </c>
      <c r="C209" s="81" t="s">
        <v>22</v>
      </c>
      <c r="D209" s="81" t="s">
        <v>1035</v>
      </c>
      <c r="E209" s="75">
        <f>COUNTIF(Event1!$D:$D, D209) + COUNTIF(Event2!$D:$D, D209) + COUNTIF(Event3!$D:$D, D209) + COUNTIF(Event4!$D:$D, D209) + COUNTIF(Event5!$D:$D, D209) + COUNTIF(Event6!$D:$D, D209) + COUNTIF(Event7!$D:$D, D209) + COUNTIF(Event8!$D:$D, D209) + COUNTIF(Event9!$D:$D, D209) + COUNTIF(Event10!$D:$D, D209) + COUNTIF(Event11!$D:$D, D209) + COUNTIF(Event12!$D:$D, D209) + COUNTIF(Event13!$D:$D, D209) + COUNTIF(Event14!$D:$D, D209) + COUNTIF(Event15!$D:$D, D209) + COUNTIF(Event16!$D:$D, D209) + COUNTIF(Event17!$D:$D, D209) + COUNTIF(Event18!$D:$D, D209) + COUNTIF(Event19!$D:$D, D209) + COUNTIF(Event20!$D:$D, D209) + COUNTIF(Event21!$D:$D, D209) + COUNTIF(Event22!$D:$D, D209) + COUNTIF(Event23!$D:$D, D209) + COUNTIF(Event24!$D:$D, D209) + COUNTIF(Event25!$D:$D, D209) + COUNTIF(Event26!$D:$D, D209) + COUNTIF(Event27!$D:$D, D209) + COUNTIF(Event28!$D:$D, D209) + COUNTIF(Event29!$D:$D, D209) + COUNTIF(Event30!$D:$D, D209) + COUNTIF(Event31!$D:$D, D209) + COUNTIF(Event32!$D:$D, D209) + COUNTIF(Event33!$D:$D, D209) + COUNTIF(Event34!$D:$D, D209) + COUNTIF(Event35!$D:$D, D209) + COUNTIF(Event36!$D:$D, D209) + COUNTIF(Event37!$D:$D, D209) + COUNTIF(Event38!$D:$D, D209) + COUNTIF(Event39!$D:$D, D209) + COUNTIF(Event40!$D:$D, D209) + COUNTIF(Event41!$D:$D, D209) + COUNTIF(Event42!$D:$D, D209) + COUNTIF(Event43!$D:$D, D209) + COUNTIF(Event44!$D:$D, D209) + 0</f>
        <v>2</v>
      </c>
      <c r="F209" s="75" t="str">
        <f>IF(D209="", "", IF(IFERROR(VLOOKUP(D209, Dues!D:D, 1, FALSE), "")="", "No", "Yes"))</f>
        <v>Yes</v>
      </c>
      <c r="G209" s="75" t="str">
        <f ca="1">IF(D209="", "", IF(IFERROR(VLOOKUP(D209, Interview!D:D, 1, FALSE), "")&lt;&gt;"", "Yes", IF(OR(C209="Fr", C209="So", AND(C209="Sr", TODAY()&lt;43646)), "N/A", "No")))</f>
        <v>Yes</v>
      </c>
    </row>
    <row r="210" spans="1:7" ht="16" thickBot="1">
      <c r="A210" s="81" t="s">
        <v>309</v>
      </c>
      <c r="B210" s="81" t="s">
        <v>807</v>
      </c>
      <c r="C210" s="81" t="s">
        <v>22</v>
      </c>
      <c r="D210" s="81" t="s">
        <v>1039</v>
      </c>
      <c r="E210" s="75">
        <f>COUNTIF(Event1!$D:$D, D210) + COUNTIF(Event2!$D:$D, D210) + COUNTIF(Event3!$D:$D, D210) + COUNTIF(Event4!$D:$D, D210) + COUNTIF(Event5!$D:$D, D210) + COUNTIF(Event6!$D:$D, D210) + COUNTIF(Event7!$D:$D, D210) + COUNTIF(Event8!$D:$D, D210) + COUNTIF(Event9!$D:$D, D210) + COUNTIF(Event10!$D:$D, D210) + COUNTIF(Event11!$D:$D, D210) + COUNTIF(Event12!$D:$D, D210) + COUNTIF(Event13!$D:$D, D210) + COUNTIF(Event14!$D:$D, D210) + COUNTIF(Event15!$D:$D, D210) + COUNTIF(Event16!$D:$D, D210) + COUNTIF(Event17!$D:$D, D210) + COUNTIF(Event18!$D:$D, D210) + COUNTIF(Event19!$D:$D, D210) + COUNTIF(Event20!$D:$D, D210) + COUNTIF(Event21!$D:$D, D210) + COUNTIF(Event22!$D:$D, D210) + COUNTIF(Event23!$D:$D, D210) + COUNTIF(Event24!$D:$D, D210) + COUNTIF(Event25!$D:$D, D210) + COUNTIF(Event26!$D:$D, D210) + COUNTIF(Event27!$D:$D, D210) + COUNTIF(Event28!$D:$D, D210) + COUNTIF(Event29!$D:$D, D210) + COUNTIF(Event30!$D:$D, D210) + COUNTIF(Event31!$D:$D, D210) + COUNTIF(Event32!$D:$D, D210) + COUNTIF(Event33!$D:$D, D210) + COUNTIF(Event34!$D:$D, D210) + COUNTIF(Event35!$D:$D, D210) + COUNTIF(Event36!$D:$D, D210) + COUNTIF(Event37!$D:$D, D210) + COUNTIF(Event38!$D:$D, D210) + COUNTIF(Event39!$D:$D, D210) + COUNTIF(Event40!$D:$D, D210) + COUNTIF(Event41!$D:$D, D210) + COUNTIF(Event42!$D:$D, D210) + COUNTIF(Event43!$D:$D, D210) + COUNTIF(Event44!$D:$D, D210) + 0</f>
        <v>5</v>
      </c>
      <c r="F210" s="75" t="str">
        <f>IF(D210="", "", IF(IFERROR(VLOOKUP(D210, Dues!D:D, 1, FALSE), "")="", "No", "Yes"))</f>
        <v>Yes</v>
      </c>
      <c r="G210" s="75" t="str">
        <f ca="1">IF(D210="", "", IF(IFERROR(VLOOKUP(D210, Interview!D:D, 1, FALSE), "")&lt;&gt;"", "Yes", IF(OR(C210="Fr", C210="So", AND(C210="Sr", TODAY()&lt;43646)), "N/A", "No")))</f>
        <v>Yes</v>
      </c>
    </row>
    <row r="211" spans="1:7" ht="16" thickBot="1">
      <c r="A211" s="81" t="s">
        <v>1040</v>
      </c>
      <c r="B211" s="81" t="s">
        <v>126</v>
      </c>
      <c r="C211" s="81" t="s">
        <v>23</v>
      </c>
      <c r="D211" s="81" t="s">
        <v>1041</v>
      </c>
      <c r="E211" s="75">
        <f>COUNTIF(Event1!$D:$D, D211) + COUNTIF(Event2!$D:$D, D211) + COUNTIF(Event3!$D:$D, D211) + COUNTIF(Event4!$D:$D, D211) + COUNTIF(Event5!$D:$D, D211) + COUNTIF(Event6!$D:$D, D211) + COUNTIF(Event7!$D:$D, D211) + COUNTIF(Event8!$D:$D, D211) + COUNTIF(Event9!$D:$D, D211) + COUNTIF(Event10!$D:$D, D211) + COUNTIF(Event11!$D:$D, D211) + COUNTIF(Event12!$D:$D, D211) + COUNTIF(Event13!$D:$D, D211) + COUNTIF(Event14!$D:$D, D211) + COUNTIF(Event15!$D:$D, D211) + COUNTIF(Event16!$D:$D, D211) + COUNTIF(Event17!$D:$D, D211) + COUNTIF(Event18!$D:$D, D211) + COUNTIF(Event19!$D:$D, D211) + COUNTIF(Event20!$D:$D, D211) + COUNTIF(Event21!$D:$D, D211) + COUNTIF(Event22!$D:$D, D211) + COUNTIF(Event23!$D:$D, D211) + COUNTIF(Event24!$D:$D, D211) + COUNTIF(Event25!$D:$D, D211) + COUNTIF(Event26!$D:$D, D211) + COUNTIF(Event27!$D:$D, D211) + COUNTIF(Event28!$D:$D, D211) + COUNTIF(Event29!$D:$D, D211) + COUNTIF(Event30!$D:$D, D211) + COUNTIF(Event31!$D:$D, D211) + COUNTIF(Event32!$D:$D, D211) + COUNTIF(Event33!$D:$D, D211) + COUNTIF(Event34!$D:$D, D211) + COUNTIF(Event35!$D:$D, D211) + COUNTIF(Event36!$D:$D, D211) + COUNTIF(Event37!$D:$D, D211) + COUNTIF(Event38!$D:$D, D211) + COUNTIF(Event39!$D:$D, D211) + COUNTIF(Event40!$D:$D, D211) + COUNTIF(Event41!$D:$D, D211) + COUNTIF(Event42!$D:$D, D211) + COUNTIF(Event43!$D:$D, D211) + COUNTIF(Event44!$D:$D, D211) + 0</f>
        <v>4</v>
      </c>
      <c r="F211" s="75" t="str">
        <f>IF(D211="", "", IF(IFERROR(VLOOKUP(D211, Dues!D:D, 1, FALSE), "")="", "No", "Yes"))</f>
        <v>No</v>
      </c>
      <c r="G211" s="75" t="str">
        <f ca="1">IF(D211="", "", IF(IFERROR(VLOOKUP(D211, Interview!D:D, 1, FALSE), "")&lt;&gt;"", "Yes", IF(OR(C211="Fr", C211="So", AND(C211="Sr", TODAY()&lt;43646)), "N/A", "No")))</f>
        <v>N/A</v>
      </c>
    </row>
    <row r="212" spans="1:7" ht="16" thickBot="1">
      <c r="A212" s="81" t="s">
        <v>207</v>
      </c>
      <c r="B212" s="81" t="s">
        <v>1042</v>
      </c>
      <c r="C212" s="81" t="s">
        <v>24</v>
      </c>
      <c r="D212" s="81" t="s">
        <v>1043</v>
      </c>
      <c r="E212" s="75">
        <f>COUNTIF(Event1!$D:$D, D212) + COUNTIF(Event2!$D:$D, D212) + COUNTIF(Event3!$D:$D, D212) + COUNTIF(Event4!$D:$D, D212) + COUNTIF(Event5!$D:$D, D212) + COUNTIF(Event6!$D:$D, D212) + COUNTIF(Event7!$D:$D, D212) + COUNTIF(Event8!$D:$D, D212) + COUNTIF(Event9!$D:$D, D212) + COUNTIF(Event10!$D:$D, D212) + COUNTIF(Event11!$D:$D, D212) + COUNTIF(Event12!$D:$D, D212) + COUNTIF(Event13!$D:$D, D212) + COUNTIF(Event14!$D:$D, D212) + COUNTIF(Event15!$D:$D, D212) + COUNTIF(Event16!$D:$D, D212) + COUNTIF(Event17!$D:$D, D212) + COUNTIF(Event18!$D:$D, D212) + COUNTIF(Event19!$D:$D, D212) + COUNTIF(Event20!$D:$D, D212) + COUNTIF(Event21!$D:$D, D212) + COUNTIF(Event22!$D:$D, D212) + COUNTIF(Event23!$D:$D, D212) + COUNTIF(Event24!$D:$D, D212) + COUNTIF(Event25!$D:$D, D212) + COUNTIF(Event26!$D:$D, D212) + COUNTIF(Event27!$D:$D, D212) + COUNTIF(Event28!$D:$D, D212) + COUNTIF(Event29!$D:$D, D212) + COUNTIF(Event30!$D:$D, D212) + COUNTIF(Event31!$D:$D, D212) + COUNTIF(Event32!$D:$D, D212) + COUNTIF(Event33!$D:$D, D212) + COUNTIF(Event34!$D:$D, D212) + COUNTIF(Event35!$D:$D, D212) + COUNTIF(Event36!$D:$D, D212) + COUNTIF(Event37!$D:$D, D212) + COUNTIF(Event38!$D:$D, D212) + COUNTIF(Event39!$D:$D, D212) + COUNTIF(Event40!$D:$D, D212) + COUNTIF(Event41!$D:$D, D212) + COUNTIF(Event42!$D:$D, D212) + COUNTIF(Event43!$D:$D, D212) + COUNTIF(Event44!$D:$D, D212) + 0</f>
        <v>5</v>
      </c>
      <c r="F212" s="75" t="str">
        <f>IF(D212="", "", IF(IFERROR(VLOOKUP(D212, Dues!D:D, 1, FALSE), "")="", "No", "Yes"))</f>
        <v>No</v>
      </c>
      <c r="G212" s="75" t="str">
        <f ca="1">IF(D212="", "", IF(IFERROR(VLOOKUP(D212, Interview!D:D, 1, FALSE), "")&lt;&gt;"", "Yes", IF(OR(C212="Fr", C212="So", AND(C212="Sr", TODAY()&lt;43646)), "N/A", "No")))</f>
        <v>No</v>
      </c>
    </row>
    <row r="213" spans="1:7" ht="16" thickBot="1">
      <c r="A213" s="81" t="s">
        <v>944</v>
      </c>
      <c r="B213" s="81" t="s">
        <v>1044</v>
      </c>
      <c r="C213" s="81" t="s">
        <v>24</v>
      </c>
      <c r="D213" s="81" t="s">
        <v>1045</v>
      </c>
      <c r="E213" s="75">
        <f>COUNTIF(Event1!$D:$D, D213) + COUNTIF(Event2!$D:$D, D213) + COUNTIF(Event3!$D:$D, D213) + COUNTIF(Event4!$D:$D, D213) + COUNTIF(Event5!$D:$D, D213) + COUNTIF(Event6!$D:$D, D213) + COUNTIF(Event7!$D:$D, D213) + COUNTIF(Event8!$D:$D, D213) + COUNTIF(Event9!$D:$D, D213) + COUNTIF(Event10!$D:$D, D213) + COUNTIF(Event11!$D:$D, D213) + COUNTIF(Event12!$D:$D, D213) + COUNTIF(Event13!$D:$D, D213) + COUNTIF(Event14!$D:$D, D213) + COUNTIF(Event15!$D:$D, D213) + COUNTIF(Event16!$D:$D, D213) + COUNTIF(Event17!$D:$D, D213) + COUNTIF(Event18!$D:$D, D213) + COUNTIF(Event19!$D:$D, D213) + COUNTIF(Event20!$D:$D, D213) + COUNTIF(Event21!$D:$D, D213) + COUNTIF(Event22!$D:$D, D213) + COUNTIF(Event23!$D:$D, D213) + COUNTIF(Event24!$D:$D, D213) + COUNTIF(Event25!$D:$D, D213) + COUNTIF(Event26!$D:$D, D213) + COUNTIF(Event27!$D:$D, D213) + COUNTIF(Event28!$D:$D, D213) + COUNTIF(Event29!$D:$D, D213) + COUNTIF(Event30!$D:$D, D213) + COUNTIF(Event31!$D:$D, D213) + COUNTIF(Event32!$D:$D, D213) + COUNTIF(Event33!$D:$D, D213) + COUNTIF(Event34!$D:$D, D213) + COUNTIF(Event35!$D:$D, D213) + COUNTIF(Event36!$D:$D, D213) + COUNTIF(Event37!$D:$D, D213) + COUNTIF(Event38!$D:$D, D213) + COUNTIF(Event39!$D:$D, D213) + COUNTIF(Event40!$D:$D, D213) + COUNTIF(Event41!$D:$D, D213) + COUNTIF(Event42!$D:$D, D213) + COUNTIF(Event43!$D:$D, D213) + COUNTIF(Event44!$D:$D, D213) + 0</f>
        <v>7</v>
      </c>
      <c r="F213" s="75" t="str">
        <f>IF(D213="", "", IF(IFERROR(VLOOKUP(D213, Dues!D:D, 1, FALSE), "")="", "No", "Yes"))</f>
        <v>Yes</v>
      </c>
      <c r="G213" s="75" t="str">
        <f ca="1">IF(D213="", "", IF(IFERROR(VLOOKUP(D213, Interview!D:D, 1, FALSE), "")&lt;&gt;"", "Yes", IF(OR(C213="Fr", C213="So", AND(C213="Sr", TODAY()&lt;43646)), "N/A", "No")))</f>
        <v>No</v>
      </c>
    </row>
    <row r="214" spans="1:7" ht="16" thickBot="1">
      <c r="A214" s="81" t="s">
        <v>718</v>
      </c>
      <c r="B214" s="81" t="s">
        <v>719</v>
      </c>
      <c r="C214" s="81" t="s">
        <v>22</v>
      </c>
      <c r="D214" s="81" t="s">
        <v>1048</v>
      </c>
      <c r="E214" s="75">
        <f>COUNTIF(Event1!$D:$D, D214) + COUNTIF(Event2!$D:$D, D214) + COUNTIF(Event3!$D:$D, D214) + COUNTIF(Event4!$D:$D, D214) + COUNTIF(Event5!$D:$D, D214) + COUNTIF(Event6!$D:$D, D214) + COUNTIF(Event7!$D:$D, D214) + COUNTIF(Event8!$D:$D, D214) + COUNTIF(Event9!$D:$D, D214) + COUNTIF(Event10!$D:$D, D214) + COUNTIF(Event11!$D:$D, D214) + COUNTIF(Event12!$D:$D, D214) + COUNTIF(Event13!$D:$D, D214) + COUNTIF(Event14!$D:$D, D214) + COUNTIF(Event15!$D:$D, D214) + COUNTIF(Event16!$D:$D, D214) + COUNTIF(Event17!$D:$D, D214) + COUNTIF(Event18!$D:$D, D214) + COUNTIF(Event19!$D:$D, D214) + COUNTIF(Event20!$D:$D, D214) + COUNTIF(Event21!$D:$D, D214) + COUNTIF(Event22!$D:$D, D214) + COUNTIF(Event23!$D:$D, D214) + COUNTIF(Event24!$D:$D, D214) + COUNTIF(Event25!$D:$D, D214) + COUNTIF(Event26!$D:$D, D214) + COUNTIF(Event27!$D:$D, D214) + COUNTIF(Event28!$D:$D, D214) + COUNTIF(Event29!$D:$D, D214) + COUNTIF(Event30!$D:$D, D214) + COUNTIF(Event31!$D:$D, D214) + COUNTIF(Event32!$D:$D, D214) + COUNTIF(Event33!$D:$D, D214) + COUNTIF(Event34!$D:$D, D214) + COUNTIF(Event35!$D:$D, D214) + COUNTIF(Event36!$D:$D, D214) + COUNTIF(Event37!$D:$D, D214) + COUNTIF(Event38!$D:$D, D214) + COUNTIF(Event39!$D:$D, D214) + COUNTIF(Event40!$D:$D, D214) + COUNTIF(Event41!$D:$D, D214) + COUNTIF(Event42!$D:$D, D214) + COUNTIF(Event43!$D:$D, D214) + COUNTIF(Event44!$D:$D, D214) + 0</f>
        <v>5</v>
      </c>
      <c r="F214" s="75" t="str">
        <f>IF(D214="", "", IF(IFERROR(VLOOKUP(D214, Dues!D:D, 1, FALSE), "")="", "No", "Yes"))</f>
        <v>No</v>
      </c>
      <c r="G214" s="75" t="str">
        <f ca="1">IF(D214="", "", IF(IFERROR(VLOOKUP(D214, Interview!D:D, 1, FALSE), "")&lt;&gt;"", "Yes", IF(OR(C214="Fr", C214="So", AND(C214="Sr", TODAY()&lt;43646)), "N/A", "No")))</f>
        <v>Yes</v>
      </c>
    </row>
    <row r="215" spans="1:7" ht="16" thickBot="1">
      <c r="A215" s="81" t="s">
        <v>1049</v>
      </c>
      <c r="B215" s="81" t="s">
        <v>1050</v>
      </c>
      <c r="C215" s="81" t="s">
        <v>24</v>
      </c>
      <c r="D215" s="81" t="s">
        <v>1051</v>
      </c>
      <c r="E215" s="75">
        <f>COUNTIF(Event1!$D:$D, D215) + COUNTIF(Event2!$D:$D, D215) + COUNTIF(Event3!$D:$D, D215) + COUNTIF(Event4!$D:$D, D215) + COUNTIF(Event5!$D:$D, D215) + COUNTIF(Event6!$D:$D, D215) + COUNTIF(Event7!$D:$D, D215) + COUNTIF(Event8!$D:$D, D215) + COUNTIF(Event9!$D:$D, D215) + COUNTIF(Event10!$D:$D, D215) + COUNTIF(Event11!$D:$D, D215) + COUNTIF(Event12!$D:$D, D215) + COUNTIF(Event13!$D:$D, D215) + COUNTIF(Event14!$D:$D, D215) + COUNTIF(Event15!$D:$D, D215) + COUNTIF(Event16!$D:$D, D215) + COUNTIF(Event17!$D:$D, D215) + COUNTIF(Event18!$D:$D, D215) + COUNTIF(Event19!$D:$D, D215) + COUNTIF(Event20!$D:$D, D215) + COUNTIF(Event21!$D:$D, D215) + COUNTIF(Event22!$D:$D, D215) + COUNTIF(Event23!$D:$D, D215) + COUNTIF(Event24!$D:$D, D215) + COUNTIF(Event25!$D:$D, D215) + COUNTIF(Event26!$D:$D, D215) + COUNTIF(Event27!$D:$D, D215) + COUNTIF(Event28!$D:$D, D215) + COUNTIF(Event29!$D:$D, D215) + COUNTIF(Event30!$D:$D, D215) + COUNTIF(Event31!$D:$D, D215) + COUNTIF(Event32!$D:$D, D215) + COUNTIF(Event33!$D:$D, D215) + COUNTIF(Event34!$D:$D, D215) + COUNTIF(Event35!$D:$D, D215) + COUNTIF(Event36!$D:$D, D215) + COUNTIF(Event37!$D:$D, D215) + COUNTIF(Event38!$D:$D, D215) + COUNTIF(Event39!$D:$D, D215) + COUNTIF(Event40!$D:$D, D215) + COUNTIF(Event41!$D:$D, D215) + COUNTIF(Event42!$D:$D, D215) + COUNTIF(Event43!$D:$D, D215) + COUNTIF(Event44!$D:$D, D215) + 0</f>
        <v>3</v>
      </c>
      <c r="F215" s="75" t="str">
        <f>IF(D215="", "", IF(IFERROR(VLOOKUP(D215, Dues!D:D, 1, FALSE), "")="", "No", "Yes"))</f>
        <v>Yes</v>
      </c>
      <c r="G215" s="75" t="str">
        <f ca="1">IF(D215="", "", IF(IFERROR(VLOOKUP(D215, Interview!D:D, 1, FALSE), "")&lt;&gt;"", "Yes", IF(OR(C215="Fr", C215="So", AND(C215="Sr", TODAY()&lt;43646)), "N/A", "No")))</f>
        <v>No</v>
      </c>
    </row>
    <row r="216" spans="1:7" ht="16" thickBot="1">
      <c r="A216" s="81" t="s">
        <v>1053</v>
      </c>
      <c r="B216" s="81" t="s">
        <v>1054</v>
      </c>
      <c r="C216" s="81" t="s">
        <v>24</v>
      </c>
      <c r="D216" s="81" t="s">
        <v>1055</v>
      </c>
      <c r="E216" s="75">
        <f>COUNTIF(Event1!$D:$D, D216) + COUNTIF(Event2!$D:$D, D216) + COUNTIF(Event3!$D:$D, D216) + COUNTIF(Event4!$D:$D, D216) + COUNTIF(Event5!$D:$D, D216) + COUNTIF(Event6!$D:$D, D216) + COUNTIF(Event7!$D:$D, D216) + COUNTIF(Event8!$D:$D, D216) + COUNTIF(Event9!$D:$D, D216) + COUNTIF(Event10!$D:$D, D216) + COUNTIF(Event11!$D:$D, D216) + COUNTIF(Event12!$D:$D, D216) + COUNTIF(Event13!$D:$D, D216) + COUNTIF(Event14!$D:$D, D216) + COUNTIF(Event15!$D:$D, D216) + COUNTIF(Event16!$D:$D, D216) + COUNTIF(Event17!$D:$D, D216) + COUNTIF(Event18!$D:$D, D216) + COUNTIF(Event19!$D:$D, D216) + COUNTIF(Event20!$D:$D, D216) + COUNTIF(Event21!$D:$D, D216) + COUNTIF(Event22!$D:$D, D216) + COUNTIF(Event23!$D:$D, D216) + COUNTIF(Event24!$D:$D, D216) + COUNTIF(Event25!$D:$D, D216) + COUNTIF(Event26!$D:$D, D216) + COUNTIF(Event27!$D:$D, D216) + COUNTIF(Event28!$D:$D, D216) + COUNTIF(Event29!$D:$D, D216) + COUNTIF(Event30!$D:$D, D216) + COUNTIF(Event31!$D:$D, D216) + COUNTIF(Event32!$D:$D, D216) + COUNTIF(Event33!$D:$D, D216) + COUNTIF(Event34!$D:$D, D216) + COUNTIF(Event35!$D:$D, D216) + COUNTIF(Event36!$D:$D, D216) + COUNTIF(Event37!$D:$D, D216) + COUNTIF(Event38!$D:$D, D216) + COUNTIF(Event39!$D:$D, D216) + COUNTIF(Event40!$D:$D, D216) + COUNTIF(Event41!$D:$D, D216) + COUNTIF(Event42!$D:$D, D216) + COUNTIF(Event43!$D:$D, D216) + COUNTIF(Event44!$D:$D, D216) + 0</f>
        <v>3</v>
      </c>
      <c r="F216" s="75" t="str">
        <f>IF(D216="", "", IF(IFERROR(VLOOKUP(D216, Dues!D:D, 1, FALSE), "")="", "No", "Yes"))</f>
        <v>No</v>
      </c>
      <c r="G216" s="75" t="str">
        <f ca="1">IF(D216="", "", IF(IFERROR(VLOOKUP(D216, Interview!D:D, 1, FALSE), "")&lt;&gt;"", "Yes", IF(OR(C216="Fr", C216="So", AND(C216="Sr", TODAY()&lt;43646)), "N/A", "No")))</f>
        <v>Yes</v>
      </c>
    </row>
    <row r="217" spans="1:7" ht="16" thickBot="1">
      <c r="A217" s="81" t="s">
        <v>1061</v>
      </c>
      <c r="B217" s="81" t="s">
        <v>205</v>
      </c>
      <c r="C217" s="81" t="s">
        <v>22</v>
      </c>
      <c r="D217" s="81" t="s">
        <v>1062</v>
      </c>
      <c r="E217" s="75">
        <f>COUNTIF(Event1!$D:$D, D217) + COUNTIF(Event2!$D:$D, D217) + COUNTIF(Event3!$D:$D, D217) + COUNTIF(Event4!$D:$D, D217) + COUNTIF(Event5!$D:$D, D217) + COUNTIF(Event6!$D:$D, D217) + COUNTIF(Event7!$D:$D, D217) + COUNTIF(Event8!$D:$D, D217) + COUNTIF(Event9!$D:$D, D217) + COUNTIF(Event10!$D:$D, D217) + COUNTIF(Event11!$D:$D, D217) + COUNTIF(Event12!$D:$D, D217) + COUNTIF(Event13!$D:$D, D217) + COUNTIF(Event14!$D:$D, D217) + COUNTIF(Event15!$D:$D, D217) + COUNTIF(Event16!$D:$D, D217) + COUNTIF(Event17!$D:$D, D217) + COUNTIF(Event18!$D:$D, D217) + COUNTIF(Event19!$D:$D, D217) + COUNTIF(Event20!$D:$D, D217) + COUNTIF(Event21!$D:$D, D217) + COUNTIF(Event22!$D:$D, D217) + COUNTIF(Event23!$D:$D, D217) + COUNTIF(Event24!$D:$D, D217) + COUNTIF(Event25!$D:$D, D217) + COUNTIF(Event26!$D:$D, D217) + COUNTIF(Event27!$D:$D, D217) + COUNTIF(Event28!$D:$D, D217) + COUNTIF(Event29!$D:$D, D217) + COUNTIF(Event30!$D:$D, D217) + COUNTIF(Event31!$D:$D, D217) + COUNTIF(Event32!$D:$D, D217) + COUNTIF(Event33!$D:$D, D217) + COUNTIF(Event34!$D:$D, D217) + COUNTIF(Event35!$D:$D, D217) + COUNTIF(Event36!$D:$D, D217) + COUNTIF(Event37!$D:$D, D217) + COUNTIF(Event38!$D:$D, D217) + COUNTIF(Event39!$D:$D, D217) + COUNTIF(Event40!$D:$D, D217) + COUNTIF(Event41!$D:$D, D217) + COUNTIF(Event42!$D:$D, D217) + COUNTIF(Event43!$D:$D, D217) + COUNTIF(Event44!$D:$D, D217) + 0</f>
        <v>4</v>
      </c>
      <c r="F217" s="75" t="str">
        <f>IF(D217="", "", IF(IFERROR(VLOOKUP(D217, Dues!D:D, 1, FALSE), "")="", "No", "Yes"))</f>
        <v>No</v>
      </c>
      <c r="G217" s="75" t="str">
        <f ca="1">IF(D217="", "", IF(IFERROR(VLOOKUP(D217, Interview!D:D, 1, FALSE), "")&lt;&gt;"", "Yes", IF(OR(C217="Fr", C217="So", AND(C217="Sr", TODAY()&lt;43646)), "N/A", "No")))</f>
        <v>No</v>
      </c>
    </row>
    <row r="218" spans="1:7" ht="16" thickBot="1">
      <c r="A218" s="81" t="s">
        <v>61</v>
      </c>
      <c r="B218" s="81" t="s">
        <v>1063</v>
      </c>
      <c r="C218" s="81" t="s">
        <v>24</v>
      </c>
      <c r="D218" s="81" t="s">
        <v>1064</v>
      </c>
      <c r="E218" s="75">
        <f>COUNTIF(Event1!$D:$D, D218) + COUNTIF(Event2!$D:$D, D218) + COUNTIF(Event3!$D:$D, D218) + COUNTIF(Event4!$D:$D, D218) + COUNTIF(Event5!$D:$D, D218) + COUNTIF(Event6!$D:$D, D218) + COUNTIF(Event7!$D:$D, D218) + COUNTIF(Event8!$D:$D, D218) + COUNTIF(Event9!$D:$D, D218) + COUNTIF(Event10!$D:$D, D218) + COUNTIF(Event11!$D:$D, D218) + COUNTIF(Event12!$D:$D, D218) + COUNTIF(Event13!$D:$D, D218) + COUNTIF(Event14!$D:$D, D218) + COUNTIF(Event15!$D:$D, D218) + COUNTIF(Event16!$D:$D, D218) + COUNTIF(Event17!$D:$D, D218) + COUNTIF(Event18!$D:$D, D218) + COUNTIF(Event19!$D:$D, D218) + COUNTIF(Event20!$D:$D, D218) + COUNTIF(Event21!$D:$D, D218) + COUNTIF(Event22!$D:$D, D218) + COUNTIF(Event23!$D:$D, D218) + COUNTIF(Event24!$D:$D, D218) + COUNTIF(Event25!$D:$D, D218) + COUNTIF(Event26!$D:$D, D218) + COUNTIF(Event27!$D:$D, D218) + COUNTIF(Event28!$D:$D, D218) + COUNTIF(Event29!$D:$D, D218) + COUNTIF(Event30!$D:$D, D218) + COUNTIF(Event31!$D:$D, D218) + COUNTIF(Event32!$D:$D, D218) + COUNTIF(Event33!$D:$D, D218) + COUNTIF(Event34!$D:$D, D218) + COUNTIF(Event35!$D:$D, D218) + COUNTIF(Event36!$D:$D, D218) + COUNTIF(Event37!$D:$D, D218) + COUNTIF(Event38!$D:$D, D218) + COUNTIF(Event39!$D:$D, D218) + COUNTIF(Event40!$D:$D, D218) + COUNTIF(Event41!$D:$D, D218) + COUNTIF(Event42!$D:$D, D218) + COUNTIF(Event43!$D:$D, D218) + COUNTIF(Event44!$D:$D, D218) + 0</f>
        <v>5</v>
      </c>
      <c r="F218" s="75" t="str">
        <f>IF(D218="", "", IF(IFERROR(VLOOKUP(D218, Dues!D:D, 1, FALSE), "")="", "No", "Yes"))</f>
        <v>Yes</v>
      </c>
      <c r="G218" s="75" t="str">
        <f ca="1">IF(D218="", "", IF(IFERROR(VLOOKUP(D218, Interview!D:D, 1, FALSE), "")&lt;&gt;"", "Yes", IF(OR(C218="Fr", C218="So", AND(C218="Sr", TODAY()&lt;43646)), "N/A", "No")))</f>
        <v>No</v>
      </c>
    </row>
    <row r="219" spans="1:7" ht="16" thickBot="1">
      <c r="A219" s="81" t="s">
        <v>726</v>
      </c>
      <c r="B219" s="81" t="s">
        <v>727</v>
      </c>
      <c r="C219" s="81" t="s">
        <v>22</v>
      </c>
      <c r="D219" s="81" t="s">
        <v>1066</v>
      </c>
      <c r="E219" s="75">
        <f>COUNTIF(Event1!$D:$D, D219) + COUNTIF(Event2!$D:$D, D219) + COUNTIF(Event3!$D:$D, D219) + COUNTIF(Event4!$D:$D, D219) + COUNTIF(Event5!$D:$D, D219) + COUNTIF(Event6!$D:$D, D219) + COUNTIF(Event7!$D:$D, D219) + COUNTIF(Event8!$D:$D, D219) + COUNTIF(Event9!$D:$D, D219) + COUNTIF(Event10!$D:$D, D219) + COUNTIF(Event11!$D:$D, D219) + COUNTIF(Event12!$D:$D, D219) + COUNTIF(Event13!$D:$D, D219) + COUNTIF(Event14!$D:$D, D219) + COUNTIF(Event15!$D:$D, D219) + COUNTIF(Event16!$D:$D, D219) + COUNTIF(Event17!$D:$D, D219) + COUNTIF(Event18!$D:$D, D219) + COUNTIF(Event19!$D:$D, D219) + COUNTIF(Event20!$D:$D, D219) + COUNTIF(Event21!$D:$D, D219) + COUNTIF(Event22!$D:$D, D219) + COUNTIF(Event23!$D:$D, D219) + COUNTIF(Event24!$D:$D, D219) + COUNTIF(Event25!$D:$D, D219) + COUNTIF(Event26!$D:$D, D219) + COUNTIF(Event27!$D:$D, D219) + COUNTIF(Event28!$D:$D, D219) + COUNTIF(Event29!$D:$D, D219) + COUNTIF(Event30!$D:$D, D219) + COUNTIF(Event31!$D:$D, D219) + COUNTIF(Event32!$D:$D, D219) + COUNTIF(Event33!$D:$D, D219) + COUNTIF(Event34!$D:$D, D219) + COUNTIF(Event35!$D:$D, D219) + COUNTIF(Event36!$D:$D, D219) + COUNTIF(Event37!$D:$D, D219) + COUNTIF(Event38!$D:$D, D219) + COUNTIF(Event39!$D:$D, D219) + COUNTIF(Event40!$D:$D, D219) + COUNTIF(Event41!$D:$D, D219) + COUNTIF(Event42!$D:$D, D219) + COUNTIF(Event43!$D:$D, D219) + COUNTIF(Event44!$D:$D, D219) + 0</f>
        <v>2</v>
      </c>
      <c r="F219" s="75" t="str">
        <f>IF(D219="", "", IF(IFERROR(VLOOKUP(D219, Dues!D:D, 1, FALSE), "")="", "No", "Yes"))</f>
        <v>Yes</v>
      </c>
      <c r="G219" s="75" t="str">
        <f ca="1">IF(D219="", "", IF(IFERROR(VLOOKUP(D219, Interview!D:D, 1, FALSE), "")&lt;&gt;"", "Yes", IF(OR(C219="Fr", C219="So", AND(C219="Sr", TODAY()&lt;43646)), "N/A", "No")))</f>
        <v>Yes</v>
      </c>
    </row>
    <row r="220" spans="1:7" ht="16" thickBot="1">
      <c r="A220" s="81" t="s">
        <v>441</v>
      </c>
      <c r="B220" s="81" t="s">
        <v>325</v>
      </c>
      <c r="C220" s="81" t="s">
        <v>24</v>
      </c>
      <c r="D220" s="81" t="s">
        <v>1068</v>
      </c>
      <c r="E220" s="75">
        <f>COUNTIF(Event1!$D:$D, D220) + COUNTIF(Event2!$D:$D, D220) + COUNTIF(Event3!$D:$D, D220) + COUNTIF(Event4!$D:$D, D220) + COUNTIF(Event5!$D:$D, D220) + COUNTIF(Event6!$D:$D, D220) + COUNTIF(Event7!$D:$D, D220) + COUNTIF(Event8!$D:$D, D220) + COUNTIF(Event9!$D:$D, D220) + COUNTIF(Event10!$D:$D, D220) + COUNTIF(Event11!$D:$D, D220) + COUNTIF(Event12!$D:$D, D220) + COUNTIF(Event13!$D:$D, D220) + COUNTIF(Event14!$D:$D, D220) + COUNTIF(Event15!$D:$D, D220) + COUNTIF(Event16!$D:$D, D220) + COUNTIF(Event17!$D:$D, D220) + COUNTIF(Event18!$D:$D, D220) + COUNTIF(Event19!$D:$D, D220) + COUNTIF(Event20!$D:$D, D220) + COUNTIF(Event21!$D:$D, D220) + COUNTIF(Event22!$D:$D, D220) + COUNTIF(Event23!$D:$D, D220) + COUNTIF(Event24!$D:$D, D220) + COUNTIF(Event25!$D:$D, D220) + COUNTIF(Event26!$D:$D, D220) + COUNTIF(Event27!$D:$D, D220) + COUNTIF(Event28!$D:$D, D220) + COUNTIF(Event29!$D:$D, D220) + COUNTIF(Event30!$D:$D, D220) + COUNTIF(Event31!$D:$D, D220) + COUNTIF(Event32!$D:$D, D220) + COUNTIF(Event33!$D:$D, D220) + COUNTIF(Event34!$D:$D, D220) + COUNTIF(Event35!$D:$D, D220) + COUNTIF(Event36!$D:$D, D220) + COUNTIF(Event37!$D:$D, D220) + COUNTIF(Event38!$D:$D, D220) + COUNTIF(Event39!$D:$D, D220) + COUNTIF(Event40!$D:$D, D220) + COUNTIF(Event41!$D:$D, D220) + COUNTIF(Event42!$D:$D, D220) + COUNTIF(Event43!$D:$D, D220) + COUNTIF(Event44!$D:$D, D220) + 0</f>
        <v>2</v>
      </c>
      <c r="F220" s="75" t="str">
        <f>IF(D220="", "", IF(IFERROR(VLOOKUP(D220, Dues!D:D, 1, FALSE), "")="", "No", "Yes"))</f>
        <v>No</v>
      </c>
      <c r="G220" s="75" t="str">
        <f ca="1">IF(D220="", "", IF(IFERROR(VLOOKUP(D220, Interview!D:D, 1, FALSE), "")&lt;&gt;"", "Yes", IF(OR(C220="Fr", C220="So", AND(C220="Sr", TODAY()&lt;43646)), "N/A", "No")))</f>
        <v>No</v>
      </c>
    </row>
    <row r="221" spans="1:7" ht="16" thickBot="1">
      <c r="A221" s="81" t="s">
        <v>126</v>
      </c>
      <c r="B221" s="81" t="s">
        <v>1073</v>
      </c>
      <c r="C221" s="81" t="s">
        <v>24</v>
      </c>
      <c r="D221" s="81" t="s">
        <v>1074</v>
      </c>
      <c r="E221" s="75">
        <f>COUNTIF(Event1!$D:$D, D221) + COUNTIF(Event2!$D:$D, D221) + COUNTIF(Event3!$D:$D, D221) + COUNTIF(Event4!$D:$D, D221) + COUNTIF(Event5!$D:$D, D221) + COUNTIF(Event6!$D:$D, D221) + COUNTIF(Event7!$D:$D, D221) + COUNTIF(Event8!$D:$D, D221) + COUNTIF(Event9!$D:$D, D221) + COUNTIF(Event10!$D:$D, D221) + COUNTIF(Event11!$D:$D, D221) + COUNTIF(Event12!$D:$D, D221) + COUNTIF(Event13!$D:$D, D221) + COUNTIF(Event14!$D:$D, D221) + COUNTIF(Event15!$D:$D, D221) + COUNTIF(Event16!$D:$D, D221) + COUNTIF(Event17!$D:$D, D221) + COUNTIF(Event18!$D:$D, D221) + COUNTIF(Event19!$D:$D, D221) + COUNTIF(Event20!$D:$D, D221) + COUNTIF(Event21!$D:$D, D221) + COUNTIF(Event22!$D:$D, D221) + COUNTIF(Event23!$D:$D, D221) + COUNTIF(Event24!$D:$D, D221) + COUNTIF(Event25!$D:$D, D221) + COUNTIF(Event26!$D:$D, D221) + COUNTIF(Event27!$D:$D, D221) + COUNTIF(Event28!$D:$D, D221) + COUNTIF(Event29!$D:$D, D221) + COUNTIF(Event30!$D:$D, D221) + COUNTIF(Event31!$D:$D, D221) + COUNTIF(Event32!$D:$D, D221) + COUNTIF(Event33!$D:$D, D221) + COUNTIF(Event34!$D:$D, D221) + COUNTIF(Event35!$D:$D, D221) + COUNTIF(Event36!$D:$D, D221) + COUNTIF(Event37!$D:$D, D221) + COUNTIF(Event38!$D:$D, D221) + COUNTIF(Event39!$D:$D, D221) + COUNTIF(Event40!$D:$D, D221) + COUNTIF(Event41!$D:$D, D221) + COUNTIF(Event42!$D:$D, D221) + COUNTIF(Event43!$D:$D, D221) + COUNTIF(Event44!$D:$D, D221) + 0</f>
        <v>4</v>
      </c>
      <c r="F221" s="75" t="str">
        <f>IF(D221="", "", IF(IFERROR(VLOOKUP(D221, Dues!D:D, 1, FALSE), "")="", "No", "Yes"))</f>
        <v>Yes</v>
      </c>
      <c r="G221" s="75" t="str">
        <f ca="1">IF(D221="", "", IF(IFERROR(VLOOKUP(D221, Interview!D:D, 1, FALSE), "")&lt;&gt;"", "Yes", IF(OR(C221="Fr", C221="So", AND(C221="Sr", TODAY()&lt;43646)), "N/A", "No")))</f>
        <v>No</v>
      </c>
    </row>
    <row r="222" spans="1:7" ht="16" thickBot="1">
      <c r="A222" s="81" t="s">
        <v>61</v>
      </c>
      <c r="B222" s="81" t="s">
        <v>1081</v>
      </c>
      <c r="C222" s="81" t="s">
        <v>24</v>
      </c>
      <c r="D222" s="81" t="s">
        <v>1082</v>
      </c>
      <c r="E222" s="75">
        <f>COUNTIF(Event1!$D:$D, D222) + COUNTIF(Event2!$D:$D, D222) + COUNTIF(Event3!$D:$D, D222) + COUNTIF(Event4!$D:$D, D222) + COUNTIF(Event5!$D:$D, D222) + COUNTIF(Event6!$D:$D, D222) + COUNTIF(Event7!$D:$D, D222) + COUNTIF(Event8!$D:$D, D222) + COUNTIF(Event9!$D:$D, D222) + COUNTIF(Event10!$D:$D, D222) + COUNTIF(Event11!$D:$D, D222) + COUNTIF(Event12!$D:$D, D222) + COUNTIF(Event13!$D:$D, D222) + COUNTIF(Event14!$D:$D, D222) + COUNTIF(Event15!$D:$D, D222) + COUNTIF(Event16!$D:$D, D222) + COUNTIF(Event17!$D:$D, D222) + COUNTIF(Event18!$D:$D, D222) + COUNTIF(Event19!$D:$D, D222) + COUNTIF(Event20!$D:$D, D222) + COUNTIF(Event21!$D:$D, D222) + COUNTIF(Event22!$D:$D, D222) + COUNTIF(Event23!$D:$D, D222) + COUNTIF(Event24!$D:$D, D222) + COUNTIF(Event25!$D:$D, D222) + COUNTIF(Event26!$D:$D, D222) + COUNTIF(Event27!$D:$D, D222) + COUNTIF(Event28!$D:$D, D222) + COUNTIF(Event29!$D:$D, D222) + COUNTIF(Event30!$D:$D, D222) + COUNTIF(Event31!$D:$D, D222) + COUNTIF(Event32!$D:$D, D222) + COUNTIF(Event33!$D:$D, D222) + COUNTIF(Event34!$D:$D, D222) + COUNTIF(Event35!$D:$D, D222) + COUNTIF(Event36!$D:$D, D222) + COUNTIF(Event37!$D:$D, D222) + COUNTIF(Event38!$D:$D, D222) + COUNTIF(Event39!$D:$D, D222) + COUNTIF(Event40!$D:$D, D222) + COUNTIF(Event41!$D:$D, D222) + COUNTIF(Event42!$D:$D, D222) + COUNTIF(Event43!$D:$D, D222) + COUNTIF(Event44!$D:$D, D222) + 0</f>
        <v>7</v>
      </c>
      <c r="F222" s="75" t="str">
        <f>IF(D222="", "", IF(IFERROR(VLOOKUP(D222, Dues!D:D, 1, FALSE), "")="", "No", "Yes"))</f>
        <v>Yes</v>
      </c>
      <c r="G222" s="75" t="str">
        <f ca="1">IF(D222="", "", IF(IFERROR(VLOOKUP(D222, Interview!D:D, 1, FALSE), "")&lt;&gt;"", "Yes", IF(OR(C222="Fr", C222="So", AND(C222="Sr", TODAY()&lt;43646)), "N/A", "No")))</f>
        <v>No</v>
      </c>
    </row>
    <row r="223" spans="1:7" ht="16" thickBot="1">
      <c r="A223" s="81" t="s">
        <v>1140</v>
      </c>
      <c r="B223" s="81" t="s">
        <v>1141</v>
      </c>
      <c r="C223" s="81" t="s">
        <v>24</v>
      </c>
      <c r="D223" s="81" t="s">
        <v>1142</v>
      </c>
      <c r="E223" s="75">
        <f>COUNTIF(Event1!$D:$D, D223) + COUNTIF(Event2!$D:$D, D223) + COUNTIF(Event3!$D:$D, D223) + COUNTIF(Event4!$D:$D, D223) + COUNTIF(Event5!$D:$D, D223) + COUNTIF(Event6!$D:$D, D223) + COUNTIF(Event7!$D:$D, D223) + COUNTIF(Event8!$D:$D, D223) + COUNTIF(Event9!$D:$D, D223) + COUNTIF(Event10!$D:$D, D223) + COUNTIF(Event11!$D:$D, D223) + COUNTIF(Event12!$D:$D, D223) + COUNTIF(Event13!$D:$D, D223) + COUNTIF(Event14!$D:$D, D223) + COUNTIF(Event15!$D:$D, D223) + COUNTIF(Event16!$D:$D, D223) + COUNTIF(Event17!$D:$D, D223) + COUNTIF(Event18!$D:$D, D223) + COUNTIF(Event19!$D:$D, D223) + COUNTIF(Event20!$D:$D, D223) + COUNTIF(Event21!$D:$D, D223) + COUNTIF(Event22!$D:$D, D223) + COUNTIF(Event23!$D:$D, D223) + COUNTIF(Event24!$D:$D, D223) + COUNTIF(Event25!$D:$D, D223) + COUNTIF(Event26!$D:$D, D223) + COUNTIF(Event27!$D:$D, D223) + COUNTIF(Event28!$D:$D, D223) + COUNTIF(Event29!$D:$D, D223) + COUNTIF(Event30!$D:$D, D223) + COUNTIF(Event31!$D:$D, D223) + COUNTIF(Event32!$D:$D, D223) + COUNTIF(Event33!$D:$D, D223) + COUNTIF(Event34!$D:$D, D223) + COUNTIF(Event35!$D:$D, D223) + COUNTIF(Event36!$D:$D, D223) + COUNTIF(Event37!$D:$D, D223) + COUNTIF(Event38!$D:$D, D223) + COUNTIF(Event39!$D:$D, D223) + COUNTIF(Event40!$D:$D, D223) + COUNTIF(Event41!$D:$D, D223) + COUNTIF(Event42!$D:$D, D223) + COUNTIF(Event43!$D:$D, D223) + COUNTIF(Event44!$D:$D, D223) + 0</f>
        <v>2</v>
      </c>
      <c r="F223" s="75" t="str">
        <f>IF(D223="", "", IF(IFERROR(VLOOKUP(D223, Dues!D:D, 1, FALSE), "")="", "No", "Yes"))</f>
        <v>No</v>
      </c>
      <c r="G223" s="75" t="str">
        <f ca="1">IF(D223="", "", IF(IFERROR(VLOOKUP(D223, Interview!D:D, 1, FALSE), "")&lt;&gt;"", "Yes", IF(OR(C223="Fr", C223="So", AND(C223="Sr", TODAY()&lt;43646)), "N/A", "No")))</f>
        <v>No</v>
      </c>
    </row>
    <row r="224" spans="1:7" ht="16" thickBot="1">
      <c r="A224" s="81" t="s">
        <v>1146</v>
      </c>
      <c r="B224" s="81" t="s">
        <v>1147</v>
      </c>
      <c r="C224" s="81" t="s">
        <v>24</v>
      </c>
      <c r="D224" s="81" t="s">
        <v>1148</v>
      </c>
      <c r="E224" s="75">
        <f>COUNTIF(Event1!$D:$D, D224) + COUNTIF(Event2!$D:$D, D224) + COUNTIF(Event3!$D:$D, D224) + COUNTIF(Event4!$D:$D, D224) + COUNTIF(Event5!$D:$D, D224) + COUNTIF(Event6!$D:$D, D224) + COUNTIF(Event7!$D:$D, D224) + COUNTIF(Event8!$D:$D, D224) + COUNTIF(Event9!$D:$D, D224) + COUNTIF(Event10!$D:$D, D224) + COUNTIF(Event11!$D:$D, D224) + COUNTIF(Event12!$D:$D, D224) + COUNTIF(Event13!$D:$D, D224) + COUNTIF(Event14!$D:$D, D224) + COUNTIF(Event15!$D:$D, D224) + COUNTIF(Event16!$D:$D, D224) + COUNTIF(Event17!$D:$D, D224) + COUNTIF(Event18!$D:$D, D224) + COUNTIF(Event19!$D:$D, D224) + COUNTIF(Event20!$D:$D, D224) + COUNTIF(Event21!$D:$D, D224) + COUNTIF(Event22!$D:$D, D224) + COUNTIF(Event23!$D:$D, D224) + COUNTIF(Event24!$D:$D, D224) + COUNTIF(Event25!$D:$D, D224) + COUNTIF(Event26!$D:$D, D224) + COUNTIF(Event27!$D:$D, D224) + COUNTIF(Event28!$D:$D, D224) + COUNTIF(Event29!$D:$D, D224) + COUNTIF(Event30!$D:$D, D224) + COUNTIF(Event31!$D:$D, D224) + COUNTIF(Event32!$D:$D, D224) + COUNTIF(Event33!$D:$D, D224) + COUNTIF(Event34!$D:$D, D224) + COUNTIF(Event35!$D:$D, D224) + COUNTIF(Event36!$D:$D, D224) + COUNTIF(Event37!$D:$D, D224) + COUNTIF(Event38!$D:$D, D224) + COUNTIF(Event39!$D:$D, D224) + COUNTIF(Event40!$D:$D, D224) + COUNTIF(Event41!$D:$D, D224) + COUNTIF(Event42!$D:$D, D224) + COUNTIF(Event43!$D:$D, D224) + COUNTIF(Event44!$D:$D, D224) + 0</f>
        <v>1</v>
      </c>
      <c r="F224" s="75" t="str">
        <f>IF(D224="", "", IF(IFERROR(VLOOKUP(D224, Dues!D:D, 1, FALSE), "")="", "No", "Yes"))</f>
        <v>No</v>
      </c>
      <c r="G224" s="75" t="str">
        <f ca="1">IF(D224="", "", IF(IFERROR(VLOOKUP(D224, Interview!D:D, 1, FALSE), "")&lt;&gt;"", "Yes", IF(OR(C224="Fr", C224="So", AND(C224="Sr", TODAY()&lt;43646)), "N/A", "No")))</f>
        <v>No</v>
      </c>
    </row>
    <row r="225" spans="1:7" ht="16" thickBot="1">
      <c r="A225" s="81" t="s">
        <v>138</v>
      </c>
      <c r="B225" s="81" t="s">
        <v>1151</v>
      </c>
      <c r="C225" s="81" t="s">
        <v>24</v>
      </c>
      <c r="D225" s="81" t="s">
        <v>1152</v>
      </c>
      <c r="E225" s="75">
        <f>COUNTIF(Event1!$D:$D, D225) + COUNTIF(Event2!$D:$D, D225) + COUNTIF(Event3!$D:$D, D225) + COUNTIF(Event4!$D:$D, D225) + COUNTIF(Event5!$D:$D, D225) + COUNTIF(Event6!$D:$D, D225) + COUNTIF(Event7!$D:$D, D225) + COUNTIF(Event8!$D:$D, D225) + COUNTIF(Event9!$D:$D, D225) + COUNTIF(Event10!$D:$D, D225) + COUNTIF(Event11!$D:$D, D225) + COUNTIF(Event12!$D:$D, D225) + COUNTIF(Event13!$D:$D, D225) + COUNTIF(Event14!$D:$D, D225) + COUNTIF(Event15!$D:$D, D225) + COUNTIF(Event16!$D:$D, D225) + COUNTIF(Event17!$D:$D, D225) + COUNTIF(Event18!$D:$D, D225) + COUNTIF(Event19!$D:$D, D225) + COUNTIF(Event20!$D:$D, D225) + COUNTIF(Event21!$D:$D, D225) + COUNTIF(Event22!$D:$D, D225) + COUNTIF(Event23!$D:$D, D225) + COUNTIF(Event24!$D:$D, D225) + COUNTIF(Event25!$D:$D, D225) + COUNTIF(Event26!$D:$D, D225) + COUNTIF(Event27!$D:$D, D225) + COUNTIF(Event28!$D:$D, D225) + COUNTIF(Event29!$D:$D, D225) + COUNTIF(Event30!$D:$D, D225) + COUNTIF(Event31!$D:$D, D225) + COUNTIF(Event32!$D:$D, D225) + COUNTIF(Event33!$D:$D, D225) + COUNTIF(Event34!$D:$D, D225) + COUNTIF(Event35!$D:$D, D225) + COUNTIF(Event36!$D:$D, D225) + COUNTIF(Event37!$D:$D, D225) + COUNTIF(Event38!$D:$D, D225) + COUNTIF(Event39!$D:$D, D225) + COUNTIF(Event40!$D:$D, D225) + COUNTIF(Event41!$D:$D, D225) + COUNTIF(Event42!$D:$D, D225) + COUNTIF(Event43!$D:$D, D225) + COUNTIF(Event44!$D:$D, D225) + 0</f>
        <v>2</v>
      </c>
      <c r="F225" s="75" t="str">
        <f>IF(D225="", "", IF(IFERROR(VLOOKUP(D225, Dues!D:D, 1, FALSE), "")="", "No", "Yes"))</f>
        <v>No</v>
      </c>
      <c r="G225" s="75" t="str">
        <f ca="1">IF(D225="", "", IF(IFERROR(VLOOKUP(D225, Interview!D:D, 1, FALSE), "")&lt;&gt;"", "Yes", IF(OR(C225="Fr", C225="So", AND(C225="Sr", TODAY()&lt;43646)), "N/A", "No")))</f>
        <v>No</v>
      </c>
    </row>
    <row r="226" spans="1:7">
      <c r="A226" t="s">
        <v>1184</v>
      </c>
      <c r="B226" t="s">
        <v>1183</v>
      </c>
      <c r="C226" t="s">
        <v>22</v>
      </c>
      <c r="D226" t="s">
        <v>1182</v>
      </c>
      <c r="E226" s="75">
        <f>COUNTIF(Event1!$D:$D, D226) + COUNTIF(Event2!$D:$D, D226) + COUNTIF(Event3!$D:$D, D226) + COUNTIF(Event4!$D:$D, D226) + COUNTIF(Event5!$D:$D, D226) + COUNTIF(Event6!$D:$D, D226) + COUNTIF(Event7!$D:$D, D226) + COUNTIF(Event8!$D:$D, D226) + COUNTIF(Event9!$D:$D, D226) + COUNTIF(Event10!$D:$D, D226) + COUNTIF(Event11!$D:$D, D226) + COUNTIF(Event12!$D:$D, D226) + COUNTIF(Event13!$D:$D, D226) + COUNTIF(Event14!$D:$D, D226) + COUNTIF(Event15!$D:$D, D226) + COUNTIF(Event16!$D:$D, D226) + COUNTIF(Event17!$D:$D, D226) + COUNTIF(Event18!$D:$D, D226) + COUNTIF(Event19!$D:$D, D226) + COUNTIF(Event20!$D:$D, D226) + COUNTIF(Event21!$D:$D, D226) + COUNTIF(Event22!$D:$D, D226) + COUNTIF(Event23!$D:$D, D226) + COUNTIF(Event24!$D:$D, D226) + COUNTIF(Event25!$D:$D, D226) + COUNTIF(Event26!$D:$D, D226) + COUNTIF(Event27!$D:$D, D226) + COUNTIF(Event28!$D:$D, D226) + COUNTIF(Event29!$D:$D, D226) + COUNTIF(Event30!$D:$D, D226) + COUNTIF(Event31!$D:$D, D226) + COUNTIF(Event32!$D:$D, D226) + COUNTIF(Event33!$D:$D, D226) + COUNTIF(Event34!$D:$D, D226) + COUNTIF(Event35!$D:$D, D226) + COUNTIF(Event36!$D:$D, D226) + COUNTIF(Event37!$D:$D, D226) + COUNTIF(Event38!$D:$D, D226) + COUNTIF(Event39!$D:$D, D226) + COUNTIF(Event40!$D:$D, D226) + COUNTIF(Event41!$D:$D, D226) + COUNTIF(Event42!$D:$D, D226) + COUNTIF(Event43!$D:$D, D226) + COUNTIF(Event44!$D:$D, D226) + 0</f>
        <v>1</v>
      </c>
      <c r="F226" s="75" t="str">
        <f>IF(D226="", "", IF(IFERROR(VLOOKUP(D226, Dues!D:D, 1, FALSE), "")="", "No", "Yes"))</f>
        <v>No</v>
      </c>
      <c r="G226" s="75" t="str">
        <f ca="1">IF(D226="", "", IF(IFERROR(VLOOKUP(D226, Interview!D:D, 1, FALSE), "")&lt;&gt;"", "Yes", IF(OR(C226="Fr", C226="So", AND(C226="Sr", TODAY()&lt;43646)), "N/A", "No")))</f>
        <v>No</v>
      </c>
    </row>
    <row r="227" spans="1:7">
      <c r="A227" t="s">
        <v>1181</v>
      </c>
      <c r="B227" t="s">
        <v>1180</v>
      </c>
      <c r="C227" t="s">
        <v>24</v>
      </c>
      <c r="D227" t="s">
        <v>1179</v>
      </c>
      <c r="E227" s="75">
        <f>COUNTIF(Event1!$D:$D, D227) + COUNTIF(Event2!$D:$D, D227) + COUNTIF(Event3!$D:$D, D227) + COUNTIF(Event4!$D:$D, D227) + COUNTIF(Event5!$D:$D, D227) + COUNTIF(Event6!$D:$D, D227) + COUNTIF(Event7!$D:$D, D227) + COUNTIF(Event8!$D:$D, D227) + COUNTIF(Event9!$D:$D, D227) + COUNTIF(Event10!$D:$D, D227) + COUNTIF(Event11!$D:$D, D227) + COUNTIF(Event12!$D:$D, D227) + COUNTIF(Event13!$D:$D, D227) + COUNTIF(Event14!$D:$D, D227) + COUNTIF(Event15!$D:$D, D227) + COUNTIF(Event16!$D:$D, D227) + COUNTIF(Event17!$D:$D, D227) + COUNTIF(Event18!$D:$D, D227) + COUNTIF(Event19!$D:$D, D227) + COUNTIF(Event20!$D:$D, D227) + COUNTIF(Event21!$D:$D, D227) + COUNTIF(Event22!$D:$D, D227) + COUNTIF(Event23!$D:$D, D227) + COUNTIF(Event24!$D:$D, D227) + COUNTIF(Event25!$D:$D, D227) + COUNTIF(Event26!$D:$D, D227) + COUNTIF(Event27!$D:$D, D227) + COUNTIF(Event28!$D:$D, D227) + COUNTIF(Event29!$D:$D, D227) + COUNTIF(Event30!$D:$D, D227) + COUNTIF(Event31!$D:$D, D227) + COUNTIF(Event32!$D:$D, D227) + COUNTIF(Event33!$D:$D, D227) + COUNTIF(Event34!$D:$D, D227) + COUNTIF(Event35!$D:$D, D227) + COUNTIF(Event36!$D:$D, D227) + COUNTIF(Event37!$D:$D, D227) + COUNTIF(Event38!$D:$D, D227) + COUNTIF(Event39!$D:$D, D227) + COUNTIF(Event40!$D:$D, D227) + COUNTIF(Event41!$D:$D, D227) + COUNTIF(Event42!$D:$D, D227) + COUNTIF(Event43!$D:$D, D227) + COUNTIF(Event44!$D:$D, D227) + 0</f>
        <v>2</v>
      </c>
      <c r="F227" s="75" t="str">
        <f>IF(D227="", "", IF(IFERROR(VLOOKUP(D227, Dues!D:D, 1, FALSE), "")="", "No", "Yes"))</f>
        <v>No</v>
      </c>
      <c r="G227" s="75" t="str">
        <f ca="1">IF(D227="", "", IF(IFERROR(VLOOKUP(D227, Interview!D:D, 1, FALSE), "")&lt;&gt;"", "Yes", IF(OR(C227="Fr", C227="So", AND(C227="Sr", TODAY()&lt;43646)), "N/A", "No")))</f>
        <v>No</v>
      </c>
    </row>
    <row r="228" spans="1:7">
      <c r="A228" t="s">
        <v>67</v>
      </c>
      <c r="B228" t="s">
        <v>68</v>
      </c>
      <c r="C228" t="s">
        <v>21</v>
      </c>
      <c r="D228" t="s">
        <v>1189</v>
      </c>
      <c r="E228" s="75">
        <f>COUNTIF(Event1!$D:$D, D228) + COUNTIF(Event2!$D:$D, D228) + COUNTIF(Event3!$D:$D, D228) + COUNTIF(Event4!$D:$D, D228) + COUNTIF(Event5!$D:$D, D228) + COUNTIF(Event6!$D:$D, D228) + COUNTIF(Event7!$D:$D, D228) + COUNTIF(Event8!$D:$D, D228) + COUNTIF(Event9!$D:$D, D228) + COUNTIF(Event10!$D:$D, D228) + COUNTIF(Event11!$D:$D, D228) + COUNTIF(Event12!$D:$D, D228) + COUNTIF(Event13!$D:$D, D228) + COUNTIF(Event14!$D:$D, D228) + COUNTIF(Event15!$D:$D, D228) + COUNTIF(Event16!$D:$D, D228) + COUNTIF(Event17!$D:$D, D228) + COUNTIF(Event18!$D:$D, D228) + COUNTIF(Event19!$D:$D, D228) + COUNTIF(Event20!$D:$D, D228) + COUNTIF(Event21!$D:$D, D228) + COUNTIF(Event22!$D:$D, D228) + COUNTIF(Event23!$D:$D, D228) + COUNTIF(Event24!$D:$D, D228) + COUNTIF(Event25!$D:$D, D228) + COUNTIF(Event26!$D:$D, D228) + COUNTIF(Event27!$D:$D, D228) + COUNTIF(Event28!$D:$D, D228) + COUNTIF(Event29!$D:$D, D228) + COUNTIF(Event30!$D:$D, D228) + COUNTIF(Event31!$D:$D, D228) + COUNTIF(Event32!$D:$D, D228) + COUNTIF(Event33!$D:$D, D228) + COUNTIF(Event34!$D:$D, D228) + COUNTIF(Event35!$D:$D, D228) + COUNTIF(Event36!$D:$D, D228) + COUNTIF(Event37!$D:$D, D228) + COUNTIF(Event38!$D:$D, D228) + COUNTIF(Event39!$D:$D, D228) + COUNTIF(Event40!$D:$D, D228) + COUNTIF(Event41!$D:$D, D228) + COUNTIF(Event42!$D:$D, D228) + COUNTIF(Event43!$D:$D, D228) + COUNTIF(Event44!$D:$D, D228) + 0</f>
        <v>1</v>
      </c>
      <c r="F228" s="75" t="str">
        <f>IF(D228="", "", IF(IFERROR(VLOOKUP(D228, Dues!D:D, 1, FALSE), "")="", "No", "Yes"))</f>
        <v>No</v>
      </c>
      <c r="G228" s="75" t="str">
        <f ca="1">IF(D228="", "", IF(IFERROR(VLOOKUP(D228, Interview!D:D, 1, FALSE), "")&lt;&gt;"", "Yes", IF(OR(C228="Fr", C228="So", AND(C228="Sr", TODAY()&lt;43646)), "N/A", "No")))</f>
        <v>N/A</v>
      </c>
    </row>
    <row r="229" spans="1:7">
      <c r="A229" t="s">
        <v>1193</v>
      </c>
      <c r="B229" t="s">
        <v>1258</v>
      </c>
      <c r="C229" t="s">
        <v>476</v>
      </c>
      <c r="D229" t="s">
        <v>1320</v>
      </c>
      <c r="E229" s="75">
        <f>COUNTIF(Event1!$D:$D, D229) + COUNTIF(Event2!$D:$D, D229) + COUNTIF(Event3!$D:$D, D229) + COUNTIF(Event4!$D:$D, D229) + COUNTIF(Event5!$D:$D, D229) + COUNTIF(Event6!$D:$D, D229) + COUNTIF(Event7!$D:$D, D229) + COUNTIF(Event8!$D:$D, D229) + COUNTIF(Event9!$D:$D, D229) + COUNTIF(Event10!$D:$D, D229) + COUNTIF(Event11!$D:$D, D229) + COUNTIF(Event12!$D:$D, D229) + COUNTIF(Event13!$D:$D, D229) + COUNTIF(Event14!$D:$D, D229) + COUNTIF(Event15!$D:$D, D229) + COUNTIF(Event16!$D:$D, D229) + COUNTIF(Event17!$D:$D, D229) + COUNTIF(Event18!$D:$D, D229) + COUNTIF(Event19!$D:$D, D229) + COUNTIF(Event20!$D:$D, D229) + COUNTIF(Event21!$D:$D, D229) + COUNTIF(Event22!$D:$D, D229) + COUNTIF(Event23!$D:$D, D229) + COUNTIF(Event24!$D:$D, D229) + COUNTIF(Event25!$D:$D, D229) + COUNTIF(Event26!$D:$D, D229) + COUNTIF(Event27!$D:$D, D229) + COUNTIF(Event28!$D:$D, D229) + COUNTIF(Event29!$D:$D, D229) + COUNTIF(Event30!$D:$D, D229) + COUNTIF(Event31!$D:$D, D229) + COUNTIF(Event32!$D:$D, D229) + COUNTIF(Event33!$D:$D, D229) + COUNTIF(Event34!$D:$D, D229) + COUNTIF(Event35!$D:$D, D229) + COUNTIF(Event36!$D:$D, D229) + COUNTIF(Event37!$D:$D, D229) + COUNTIF(Event38!$D:$D, D229) + COUNTIF(Event39!$D:$D, D229) + COUNTIF(Event40!$D:$D, D229) + COUNTIF(Event41!$D:$D, D229) + COUNTIF(Event42!$D:$D, D229) + COUNTIF(Event43!$D:$D, D229) + COUNTIF(Event44!$D:$D, D229) + 0</f>
        <v>1</v>
      </c>
      <c r="F229" s="75" t="str">
        <f>IF(D229="", "", IF(IFERROR(VLOOKUP(D229, Dues!D:D, 1, FALSE), "")="", "No", "Yes"))</f>
        <v>No</v>
      </c>
      <c r="G229" s="75" t="str">
        <f ca="1">IF(D229="", "", IF(IFERROR(VLOOKUP(D229, Interview!D:D, 1, FALSE), "")&lt;&gt;"", "Yes", IF(OR(C229="Fr", C229="So", AND(C229="Sr", TODAY()&lt;43646)), "N/A", "No")))</f>
        <v>No</v>
      </c>
    </row>
    <row r="230" spans="1:7">
      <c r="A230" t="s">
        <v>252</v>
      </c>
      <c r="B230" t="s">
        <v>1259</v>
      </c>
      <c r="C230" t="s">
        <v>476</v>
      </c>
      <c r="D230" t="s">
        <v>1321</v>
      </c>
      <c r="E230" s="75">
        <f>COUNTIF(Event1!$D:$D, D230) + COUNTIF(Event2!$D:$D, D230) + COUNTIF(Event3!$D:$D, D230) + COUNTIF(Event4!$D:$D, D230) + COUNTIF(Event5!$D:$D, D230) + COUNTIF(Event6!$D:$D, D230) + COUNTIF(Event7!$D:$D, D230) + COUNTIF(Event8!$D:$D, D230) + COUNTIF(Event9!$D:$D, D230) + COUNTIF(Event10!$D:$D, D230) + COUNTIF(Event11!$D:$D, D230) + COUNTIF(Event12!$D:$D, D230) + COUNTIF(Event13!$D:$D, D230) + COUNTIF(Event14!$D:$D, D230) + COUNTIF(Event15!$D:$D, D230) + COUNTIF(Event16!$D:$D, D230) + COUNTIF(Event17!$D:$D, D230) + COUNTIF(Event18!$D:$D, D230) + COUNTIF(Event19!$D:$D, D230) + COUNTIF(Event20!$D:$D, D230) + COUNTIF(Event21!$D:$D, D230) + COUNTIF(Event22!$D:$D, D230) + COUNTIF(Event23!$D:$D, D230) + COUNTIF(Event24!$D:$D, D230) + COUNTIF(Event25!$D:$D, D230) + COUNTIF(Event26!$D:$D, D230) + COUNTIF(Event27!$D:$D, D230) + COUNTIF(Event28!$D:$D, D230) + COUNTIF(Event29!$D:$D, D230) + COUNTIF(Event30!$D:$D, D230) + COUNTIF(Event31!$D:$D, D230) + COUNTIF(Event32!$D:$D, D230) + COUNTIF(Event33!$D:$D, D230) + COUNTIF(Event34!$D:$D, D230) + COUNTIF(Event35!$D:$D, D230) + COUNTIF(Event36!$D:$D, D230) + COUNTIF(Event37!$D:$D, D230) + COUNTIF(Event38!$D:$D, D230) + COUNTIF(Event39!$D:$D, D230) + COUNTIF(Event40!$D:$D, D230) + COUNTIF(Event41!$D:$D, D230) + COUNTIF(Event42!$D:$D, D230) + COUNTIF(Event43!$D:$D, D230) + COUNTIF(Event44!$D:$D, D230) + 0</f>
        <v>1</v>
      </c>
      <c r="F230" s="75" t="str">
        <f>IF(D230="", "", IF(IFERROR(VLOOKUP(D230, Dues!D:D, 1, FALSE), "")="", "No", "Yes"))</f>
        <v>No</v>
      </c>
      <c r="G230" s="75" t="str">
        <f ca="1">IF(D230="", "", IF(IFERROR(VLOOKUP(D230, Interview!D:D, 1, FALSE), "")&lt;&gt;"", "Yes", IF(OR(C230="Fr", C230="So", AND(C230="Sr", TODAY()&lt;43646)), "N/A", "No")))</f>
        <v>No</v>
      </c>
    </row>
    <row r="231" spans="1:7">
      <c r="A231" t="s">
        <v>1194</v>
      </c>
      <c r="B231" t="s">
        <v>402</v>
      </c>
      <c r="C231" t="s">
        <v>476</v>
      </c>
      <c r="D231" t="s">
        <v>1322</v>
      </c>
      <c r="E231" s="75">
        <f>COUNTIF(Event1!$D:$D, D231) + COUNTIF(Event2!$D:$D, D231) + COUNTIF(Event3!$D:$D, D231) + COUNTIF(Event4!$D:$D, D231) + COUNTIF(Event5!$D:$D, D231) + COUNTIF(Event6!$D:$D, D231) + COUNTIF(Event7!$D:$D, D231) + COUNTIF(Event8!$D:$D, D231) + COUNTIF(Event9!$D:$D, D231) + COUNTIF(Event10!$D:$D, D231) + COUNTIF(Event11!$D:$D, D231) + COUNTIF(Event12!$D:$D, D231) + COUNTIF(Event13!$D:$D, D231) + COUNTIF(Event14!$D:$D, D231) + COUNTIF(Event15!$D:$D, D231) + COUNTIF(Event16!$D:$D, D231) + COUNTIF(Event17!$D:$D, D231) + COUNTIF(Event18!$D:$D, D231) + COUNTIF(Event19!$D:$D, D231) + COUNTIF(Event20!$D:$D, D231) + COUNTIF(Event21!$D:$D, D231) + COUNTIF(Event22!$D:$D, D231) + COUNTIF(Event23!$D:$D, D231) + COUNTIF(Event24!$D:$D, D231) + COUNTIF(Event25!$D:$D, D231) + COUNTIF(Event26!$D:$D, D231) + COUNTIF(Event27!$D:$D, D231) + COUNTIF(Event28!$D:$D, D231) + COUNTIF(Event29!$D:$D, D231) + COUNTIF(Event30!$D:$D, D231) + COUNTIF(Event31!$D:$D, D231) + COUNTIF(Event32!$D:$D, D231) + COUNTIF(Event33!$D:$D, D231) + COUNTIF(Event34!$D:$D, D231) + COUNTIF(Event35!$D:$D, D231) + COUNTIF(Event36!$D:$D, D231) + COUNTIF(Event37!$D:$D, D231) + COUNTIF(Event38!$D:$D, D231) + COUNTIF(Event39!$D:$D, D231) + COUNTIF(Event40!$D:$D, D231) + COUNTIF(Event41!$D:$D, D231) + COUNTIF(Event42!$D:$D, D231) + COUNTIF(Event43!$D:$D, D231) + COUNTIF(Event44!$D:$D, D231) + 0</f>
        <v>1</v>
      </c>
      <c r="F231" s="75" t="str">
        <f>IF(D231="", "", IF(IFERROR(VLOOKUP(D231, Dues!D:D, 1, FALSE), "")="", "No", "Yes"))</f>
        <v>No</v>
      </c>
      <c r="G231" s="75" t="str">
        <f ca="1">IF(D231="", "", IF(IFERROR(VLOOKUP(D231, Interview!D:D, 1, FALSE), "")&lt;&gt;"", "Yes", IF(OR(C231="Fr", C231="So", AND(C231="Sr", TODAY()&lt;43646)), "N/A", "No")))</f>
        <v>No</v>
      </c>
    </row>
    <row r="232" spans="1:7">
      <c r="A232" t="s">
        <v>1195</v>
      </c>
      <c r="B232" t="s">
        <v>1260</v>
      </c>
      <c r="C232" t="s">
        <v>476</v>
      </c>
      <c r="D232" t="s">
        <v>1323</v>
      </c>
      <c r="E232" s="75">
        <f>COUNTIF(Event1!$D:$D, D232) + COUNTIF(Event2!$D:$D, D232) + COUNTIF(Event3!$D:$D, D232) + COUNTIF(Event4!$D:$D, D232) + COUNTIF(Event5!$D:$D, D232) + COUNTIF(Event6!$D:$D, D232) + COUNTIF(Event7!$D:$D, D232) + COUNTIF(Event8!$D:$D, D232) + COUNTIF(Event9!$D:$D, D232) + COUNTIF(Event10!$D:$D, D232) + COUNTIF(Event11!$D:$D, D232) + COUNTIF(Event12!$D:$D, D232) + COUNTIF(Event13!$D:$D, D232) + COUNTIF(Event14!$D:$D, D232) + COUNTIF(Event15!$D:$D, D232) + COUNTIF(Event16!$D:$D, D232) + COUNTIF(Event17!$D:$D, D232) + COUNTIF(Event18!$D:$D, D232) + COUNTIF(Event19!$D:$D, D232) + COUNTIF(Event20!$D:$D, D232) + COUNTIF(Event21!$D:$D, D232) + COUNTIF(Event22!$D:$D, D232) + COUNTIF(Event23!$D:$D, D232) + COUNTIF(Event24!$D:$D, D232) + COUNTIF(Event25!$D:$D, D232) + COUNTIF(Event26!$D:$D, D232) + COUNTIF(Event27!$D:$D, D232) + COUNTIF(Event28!$D:$D, D232) + COUNTIF(Event29!$D:$D, D232) + COUNTIF(Event30!$D:$D, D232) + COUNTIF(Event31!$D:$D, D232) + COUNTIF(Event32!$D:$D, D232) + COUNTIF(Event33!$D:$D, D232) + COUNTIF(Event34!$D:$D, D232) + COUNTIF(Event35!$D:$D, D232) + COUNTIF(Event36!$D:$D, D232) + COUNTIF(Event37!$D:$D, D232) + COUNTIF(Event38!$D:$D, D232) + COUNTIF(Event39!$D:$D, D232) + COUNTIF(Event40!$D:$D, D232) + COUNTIF(Event41!$D:$D, D232) + COUNTIF(Event42!$D:$D, D232) + COUNTIF(Event43!$D:$D, D232) + COUNTIF(Event44!$D:$D, D232) + 0</f>
        <v>1</v>
      </c>
      <c r="F232" s="75" t="str">
        <f>IF(D232="", "", IF(IFERROR(VLOOKUP(D232, Dues!D:D, 1, FALSE), "")="", "No", "Yes"))</f>
        <v>No</v>
      </c>
      <c r="G232" s="75" t="str">
        <f ca="1">IF(D232="", "", IF(IFERROR(VLOOKUP(D232, Interview!D:D, 1, FALSE), "")&lt;&gt;"", "Yes", IF(OR(C232="Fr", C232="So", AND(C232="Sr", TODAY()&lt;43646)), "N/A", "No")))</f>
        <v>No</v>
      </c>
    </row>
    <row r="233" spans="1:7">
      <c r="A233" t="s">
        <v>1196</v>
      </c>
      <c r="B233" t="s">
        <v>784</v>
      </c>
      <c r="C233" t="s">
        <v>479</v>
      </c>
      <c r="D233" t="s">
        <v>1324</v>
      </c>
      <c r="E233" s="75">
        <f>COUNTIF(Event1!$D:$D, D233) + COUNTIF(Event2!$D:$D, D233) + COUNTIF(Event3!$D:$D, D233) + COUNTIF(Event4!$D:$D, D233) + COUNTIF(Event5!$D:$D, D233) + COUNTIF(Event6!$D:$D, D233) + COUNTIF(Event7!$D:$D, D233) + COUNTIF(Event8!$D:$D, D233) + COUNTIF(Event9!$D:$D, D233) + COUNTIF(Event10!$D:$D, D233) + COUNTIF(Event11!$D:$D, D233) + COUNTIF(Event12!$D:$D, D233) + COUNTIF(Event13!$D:$D, D233) + COUNTIF(Event14!$D:$D, D233) + COUNTIF(Event15!$D:$D, D233) + COUNTIF(Event16!$D:$D, D233) + COUNTIF(Event17!$D:$D, D233) + COUNTIF(Event18!$D:$D, D233) + COUNTIF(Event19!$D:$D, D233) + COUNTIF(Event20!$D:$D, D233) + COUNTIF(Event21!$D:$D, D233) + COUNTIF(Event22!$D:$D, D233) + COUNTIF(Event23!$D:$D, D233) + COUNTIF(Event24!$D:$D, D233) + COUNTIF(Event25!$D:$D, D233) + COUNTIF(Event26!$D:$D, D233) + COUNTIF(Event27!$D:$D, D233) + COUNTIF(Event28!$D:$D, D233) + COUNTIF(Event29!$D:$D, D233) + COUNTIF(Event30!$D:$D, D233) + COUNTIF(Event31!$D:$D, D233) + COUNTIF(Event32!$D:$D, D233) + COUNTIF(Event33!$D:$D, D233) + COUNTIF(Event34!$D:$D, D233) + COUNTIF(Event35!$D:$D, D233) + COUNTIF(Event36!$D:$D, D233) + COUNTIF(Event37!$D:$D, D233) + COUNTIF(Event38!$D:$D, D233) + COUNTIF(Event39!$D:$D, D233) + COUNTIF(Event40!$D:$D, D233) + COUNTIF(Event41!$D:$D, D233) + COUNTIF(Event42!$D:$D, D233) + COUNTIF(Event43!$D:$D, D233) + COUNTIF(Event44!$D:$D, D233) + 0</f>
        <v>1</v>
      </c>
      <c r="F233" s="75" t="str">
        <f>IF(D233="", "", IF(IFERROR(VLOOKUP(D233, Dues!D:D, 1, FALSE), "")="", "No", "Yes"))</f>
        <v>No</v>
      </c>
      <c r="G233" s="75" t="str">
        <f ca="1">IF(D233="", "", IF(IFERROR(VLOOKUP(D233, Interview!D:D, 1, FALSE), "")&lt;&gt;"", "Yes", IF(OR(C233="Fr", C233="So", AND(C233="Sr", TODAY()&lt;43646)), "N/A", "No")))</f>
        <v>No</v>
      </c>
    </row>
    <row r="234" spans="1:7">
      <c r="A234" t="s">
        <v>1197</v>
      </c>
      <c r="B234" t="s">
        <v>1261</v>
      </c>
      <c r="C234" t="s">
        <v>476</v>
      </c>
      <c r="D234" t="s">
        <v>1325</v>
      </c>
      <c r="E234" s="75">
        <f>COUNTIF(Event1!$D:$D, D234) + COUNTIF(Event2!$D:$D, D234) + COUNTIF(Event3!$D:$D, D234) + COUNTIF(Event4!$D:$D, D234) + COUNTIF(Event5!$D:$D, D234) + COUNTIF(Event6!$D:$D, D234) + COUNTIF(Event7!$D:$D, D234) + COUNTIF(Event8!$D:$D, D234) + COUNTIF(Event9!$D:$D, D234) + COUNTIF(Event10!$D:$D, D234) + COUNTIF(Event11!$D:$D, D234) + COUNTIF(Event12!$D:$D, D234) + COUNTIF(Event13!$D:$D, D234) + COUNTIF(Event14!$D:$D, D234) + COUNTIF(Event15!$D:$D, D234) + COUNTIF(Event16!$D:$D, D234) + COUNTIF(Event17!$D:$D, D234) + COUNTIF(Event18!$D:$D, D234) + COUNTIF(Event19!$D:$D, D234) + COUNTIF(Event20!$D:$D, D234) + COUNTIF(Event21!$D:$D, D234) + COUNTIF(Event22!$D:$D, D234) + COUNTIF(Event23!$D:$D, D234) + COUNTIF(Event24!$D:$D, D234) + COUNTIF(Event25!$D:$D, D234) + COUNTIF(Event26!$D:$D, D234) + COUNTIF(Event27!$D:$D, D234) + COUNTIF(Event28!$D:$D, D234) + COUNTIF(Event29!$D:$D, D234) + COUNTIF(Event30!$D:$D, D234) + COUNTIF(Event31!$D:$D, D234) + COUNTIF(Event32!$D:$D, D234) + COUNTIF(Event33!$D:$D, D234) + COUNTIF(Event34!$D:$D, D234) + COUNTIF(Event35!$D:$D, D234) + COUNTIF(Event36!$D:$D, D234) + COUNTIF(Event37!$D:$D, D234) + COUNTIF(Event38!$D:$D, D234) + COUNTIF(Event39!$D:$D, D234) + COUNTIF(Event40!$D:$D, D234) + COUNTIF(Event41!$D:$D, D234) + COUNTIF(Event42!$D:$D, D234) + COUNTIF(Event43!$D:$D, D234) + COUNTIF(Event44!$D:$D, D234) + 0</f>
        <v>1</v>
      </c>
      <c r="F234" s="75" t="str">
        <f>IF(D234="", "", IF(IFERROR(VLOOKUP(D234, Dues!D:D, 1, FALSE), "")="", "No", "Yes"))</f>
        <v>No</v>
      </c>
      <c r="G234" s="75" t="str">
        <f ca="1">IF(D234="", "", IF(IFERROR(VLOOKUP(D234, Interview!D:D, 1, FALSE), "")&lt;&gt;"", "Yes", IF(OR(C234="Fr", C234="So", AND(C234="Sr", TODAY()&lt;43646)), "N/A", "No")))</f>
        <v>No</v>
      </c>
    </row>
    <row r="235" spans="1:7">
      <c r="A235" t="s">
        <v>1198</v>
      </c>
      <c r="B235" t="s">
        <v>1262</v>
      </c>
      <c r="C235" t="s">
        <v>476</v>
      </c>
      <c r="D235" t="s">
        <v>1326</v>
      </c>
      <c r="E235" s="75">
        <f>COUNTIF(Event1!$D:$D, D235) + COUNTIF(Event2!$D:$D, D235) + COUNTIF(Event3!$D:$D, D235) + COUNTIF(Event4!$D:$D, D235) + COUNTIF(Event5!$D:$D, D235) + COUNTIF(Event6!$D:$D, D235) + COUNTIF(Event7!$D:$D, D235) + COUNTIF(Event8!$D:$D, D235) + COUNTIF(Event9!$D:$D, D235) + COUNTIF(Event10!$D:$D, D235) + COUNTIF(Event11!$D:$D, D235) + COUNTIF(Event12!$D:$D, D235) + COUNTIF(Event13!$D:$D, D235) + COUNTIF(Event14!$D:$D, D235) + COUNTIF(Event15!$D:$D, D235) + COUNTIF(Event16!$D:$D, D235) + COUNTIF(Event17!$D:$D, D235) + COUNTIF(Event18!$D:$D, D235) + COUNTIF(Event19!$D:$D, D235) + COUNTIF(Event20!$D:$D, D235) + COUNTIF(Event21!$D:$D, D235) + COUNTIF(Event22!$D:$D, D235) + COUNTIF(Event23!$D:$D, D235) + COUNTIF(Event24!$D:$D, D235) + COUNTIF(Event25!$D:$D, D235) + COUNTIF(Event26!$D:$D, D235) + COUNTIF(Event27!$D:$D, D235) + COUNTIF(Event28!$D:$D, D235) + COUNTIF(Event29!$D:$D, D235) + COUNTIF(Event30!$D:$D, D235) + COUNTIF(Event31!$D:$D, D235) + COUNTIF(Event32!$D:$D, D235) + COUNTIF(Event33!$D:$D, D235) + COUNTIF(Event34!$D:$D, D235) + COUNTIF(Event35!$D:$D, D235) + COUNTIF(Event36!$D:$D, D235) + COUNTIF(Event37!$D:$D, D235) + COUNTIF(Event38!$D:$D, D235) + COUNTIF(Event39!$D:$D, D235) + COUNTIF(Event40!$D:$D, D235) + COUNTIF(Event41!$D:$D, D235) + COUNTIF(Event42!$D:$D, D235) + COUNTIF(Event43!$D:$D, D235) + COUNTIF(Event44!$D:$D, D235) + 0</f>
        <v>1</v>
      </c>
      <c r="F235" s="75" t="str">
        <f>IF(D235="", "", IF(IFERROR(VLOOKUP(D235, Dues!D:D, 1, FALSE), "")="", "No", "Yes"))</f>
        <v>No</v>
      </c>
      <c r="G235" s="75" t="str">
        <f ca="1">IF(D235="", "", IF(IFERROR(VLOOKUP(D235, Interview!D:D, 1, FALSE), "")&lt;&gt;"", "Yes", IF(OR(C235="Fr", C235="So", AND(C235="Sr", TODAY()&lt;43646)), "N/A", "No")))</f>
        <v>No</v>
      </c>
    </row>
    <row r="236" spans="1:7">
      <c r="A236" t="s">
        <v>1200</v>
      </c>
      <c r="B236" t="s">
        <v>522</v>
      </c>
      <c r="C236" t="s">
        <v>476</v>
      </c>
      <c r="D236" t="s">
        <v>1327</v>
      </c>
      <c r="E236" s="75">
        <f>COUNTIF(Event1!$D:$D, D236) + COUNTIF(Event2!$D:$D, D236) + COUNTIF(Event3!$D:$D, D236) + COUNTIF(Event4!$D:$D, D236) + COUNTIF(Event5!$D:$D, D236) + COUNTIF(Event6!$D:$D, D236) + COUNTIF(Event7!$D:$D, D236) + COUNTIF(Event8!$D:$D, D236) + COUNTIF(Event9!$D:$D, D236) + COUNTIF(Event10!$D:$D, D236) + COUNTIF(Event11!$D:$D, D236) + COUNTIF(Event12!$D:$D, D236) + COUNTIF(Event13!$D:$D, D236) + COUNTIF(Event14!$D:$D, D236) + COUNTIF(Event15!$D:$D, D236) + COUNTIF(Event16!$D:$D, D236) + COUNTIF(Event17!$D:$D, D236) + COUNTIF(Event18!$D:$D, D236) + COUNTIF(Event19!$D:$D, D236) + COUNTIF(Event20!$D:$D, D236) + COUNTIF(Event21!$D:$D, D236) + COUNTIF(Event22!$D:$D, D236) + COUNTIF(Event23!$D:$D, D236) + COUNTIF(Event24!$D:$D, D236) + COUNTIF(Event25!$D:$D, D236) + COUNTIF(Event26!$D:$D, D236) + COUNTIF(Event27!$D:$D, D236) + COUNTIF(Event28!$D:$D, D236) + COUNTIF(Event29!$D:$D, D236) + COUNTIF(Event30!$D:$D, D236) + COUNTIF(Event31!$D:$D, D236) + COUNTIF(Event32!$D:$D, D236) + COUNTIF(Event33!$D:$D, D236) + COUNTIF(Event34!$D:$D, D236) + COUNTIF(Event35!$D:$D, D236) + COUNTIF(Event36!$D:$D, D236) + COUNTIF(Event37!$D:$D, D236) + COUNTIF(Event38!$D:$D, D236) + COUNTIF(Event39!$D:$D, D236) + COUNTIF(Event40!$D:$D, D236) + COUNTIF(Event41!$D:$D, D236) + COUNTIF(Event42!$D:$D, D236) + COUNTIF(Event43!$D:$D, D236) + COUNTIF(Event44!$D:$D, D236) + 0</f>
        <v>1</v>
      </c>
      <c r="F236" s="75" t="str">
        <f>IF(D236="", "", IF(IFERROR(VLOOKUP(D236, Dues!D:D, 1, FALSE), "")="", "No", "Yes"))</f>
        <v>No</v>
      </c>
      <c r="G236" s="75" t="str">
        <f ca="1">IF(D236="", "", IF(IFERROR(VLOOKUP(D236, Interview!D:D, 1, FALSE), "")&lt;&gt;"", "Yes", IF(OR(C236="Fr", C236="So", AND(C236="Sr", TODAY()&lt;43646)), "N/A", "No")))</f>
        <v>No</v>
      </c>
    </row>
    <row r="237" spans="1:7">
      <c r="A237" t="s">
        <v>1201</v>
      </c>
      <c r="B237" t="s">
        <v>1202</v>
      </c>
      <c r="C237" t="s">
        <v>479</v>
      </c>
      <c r="D237" t="s">
        <v>1328</v>
      </c>
      <c r="E237" s="75">
        <f>COUNTIF(Event1!$D:$D, D237) + COUNTIF(Event2!$D:$D, D237) + COUNTIF(Event3!$D:$D, D237) + COUNTIF(Event4!$D:$D, D237) + COUNTIF(Event5!$D:$D, D237) + COUNTIF(Event6!$D:$D, D237) + COUNTIF(Event7!$D:$D, D237) + COUNTIF(Event8!$D:$D, D237) + COUNTIF(Event9!$D:$D, D237) + COUNTIF(Event10!$D:$D, D237) + COUNTIF(Event11!$D:$D, D237) + COUNTIF(Event12!$D:$D, D237) + COUNTIF(Event13!$D:$D, D237) + COUNTIF(Event14!$D:$D, D237) + COUNTIF(Event15!$D:$D, D237) + COUNTIF(Event16!$D:$D, D237) + COUNTIF(Event17!$D:$D, D237) + COUNTIF(Event18!$D:$D, D237) + COUNTIF(Event19!$D:$D, D237) + COUNTIF(Event20!$D:$D, D237) + COUNTIF(Event21!$D:$D, D237) + COUNTIF(Event22!$D:$D, D237) + COUNTIF(Event23!$D:$D, D237) + COUNTIF(Event24!$D:$D, D237) + COUNTIF(Event25!$D:$D, D237) + COUNTIF(Event26!$D:$D, D237) + COUNTIF(Event27!$D:$D, D237) + COUNTIF(Event28!$D:$D, D237) + COUNTIF(Event29!$D:$D, D237) + COUNTIF(Event30!$D:$D, D237) + COUNTIF(Event31!$D:$D, D237) + COUNTIF(Event32!$D:$D, D237) + COUNTIF(Event33!$D:$D, D237) + COUNTIF(Event34!$D:$D, D237) + COUNTIF(Event35!$D:$D, D237) + COUNTIF(Event36!$D:$D, D237) + COUNTIF(Event37!$D:$D, D237) + COUNTIF(Event38!$D:$D, D237) + COUNTIF(Event39!$D:$D, D237) + COUNTIF(Event40!$D:$D, D237) + COUNTIF(Event41!$D:$D, D237) + COUNTIF(Event42!$D:$D, D237) + COUNTIF(Event43!$D:$D, D237) + COUNTIF(Event44!$D:$D, D237) + 0</f>
        <v>1</v>
      </c>
      <c r="F237" s="75" t="str">
        <f>IF(D237="", "", IF(IFERROR(VLOOKUP(D237, Dues!D:D, 1, FALSE), "")="", "No", "Yes"))</f>
        <v>No</v>
      </c>
      <c r="G237" s="75" t="str">
        <f ca="1">IF(D237="", "", IF(IFERROR(VLOOKUP(D237, Interview!D:D, 1, FALSE), "")&lt;&gt;"", "Yes", IF(OR(C237="Fr", C237="So", AND(C237="Sr", TODAY()&lt;43646)), "N/A", "No")))</f>
        <v>No</v>
      </c>
    </row>
    <row r="238" spans="1:7">
      <c r="A238" t="s">
        <v>1203</v>
      </c>
      <c r="B238" t="s">
        <v>1204</v>
      </c>
      <c r="C238" t="s">
        <v>476</v>
      </c>
      <c r="D238" t="s">
        <v>1329</v>
      </c>
      <c r="E238" s="75">
        <f>COUNTIF(Event1!$D:$D, D238) + COUNTIF(Event2!$D:$D, D238) + COUNTIF(Event3!$D:$D, D238) + COUNTIF(Event4!$D:$D, D238) + COUNTIF(Event5!$D:$D, D238) + COUNTIF(Event6!$D:$D, D238) + COUNTIF(Event7!$D:$D, D238) + COUNTIF(Event8!$D:$D, D238) + COUNTIF(Event9!$D:$D, D238) + COUNTIF(Event10!$D:$D, D238) + COUNTIF(Event11!$D:$D, D238) + COUNTIF(Event12!$D:$D, D238) + COUNTIF(Event13!$D:$D, D238) + COUNTIF(Event14!$D:$D, D238) + COUNTIF(Event15!$D:$D, D238) + COUNTIF(Event16!$D:$D, D238) + COUNTIF(Event17!$D:$D, D238) + COUNTIF(Event18!$D:$D, D238) + COUNTIF(Event19!$D:$D, D238) + COUNTIF(Event20!$D:$D, D238) + COUNTIF(Event21!$D:$D, D238) + COUNTIF(Event22!$D:$D, D238) + COUNTIF(Event23!$D:$D, D238) + COUNTIF(Event24!$D:$D, D238) + COUNTIF(Event25!$D:$D, D238) + COUNTIF(Event26!$D:$D, D238) + COUNTIF(Event27!$D:$D, D238) + COUNTIF(Event28!$D:$D, D238) + COUNTIF(Event29!$D:$D, D238) + COUNTIF(Event30!$D:$D, D238) + COUNTIF(Event31!$D:$D, D238) + COUNTIF(Event32!$D:$D, D238) + COUNTIF(Event33!$D:$D, D238) + COUNTIF(Event34!$D:$D, D238) + COUNTIF(Event35!$D:$D, D238) + COUNTIF(Event36!$D:$D, D238) + COUNTIF(Event37!$D:$D, D238) + COUNTIF(Event38!$D:$D, D238) + COUNTIF(Event39!$D:$D, D238) + COUNTIF(Event40!$D:$D, D238) + COUNTIF(Event41!$D:$D, D238) + COUNTIF(Event42!$D:$D, D238) + COUNTIF(Event43!$D:$D, D238) + COUNTIF(Event44!$D:$D, D238) + 0</f>
        <v>1</v>
      </c>
      <c r="F238" s="75" t="str">
        <f>IF(D238="", "", IF(IFERROR(VLOOKUP(D238, Dues!D:D, 1, FALSE), "")="", "No", "Yes"))</f>
        <v>No</v>
      </c>
      <c r="G238" s="75" t="str">
        <f ca="1">IF(D238="", "", IF(IFERROR(VLOOKUP(D238, Interview!D:D, 1, FALSE), "")&lt;&gt;"", "Yes", IF(OR(C238="Fr", C238="So", AND(C238="Sr", TODAY()&lt;43646)), "N/A", "No")))</f>
        <v>No</v>
      </c>
    </row>
    <row r="239" spans="1:7">
      <c r="A239" t="s">
        <v>1205</v>
      </c>
      <c r="B239" t="s">
        <v>1206</v>
      </c>
      <c r="C239" t="s">
        <v>476</v>
      </c>
      <c r="D239" t="s">
        <v>1330</v>
      </c>
      <c r="E239" s="75">
        <f>COUNTIF(Event1!$D:$D, D239) + COUNTIF(Event2!$D:$D, D239) + COUNTIF(Event3!$D:$D, D239) + COUNTIF(Event4!$D:$D, D239) + COUNTIF(Event5!$D:$D, D239) + COUNTIF(Event6!$D:$D, D239) + COUNTIF(Event7!$D:$D, D239) + COUNTIF(Event8!$D:$D, D239) + COUNTIF(Event9!$D:$D, D239) + COUNTIF(Event10!$D:$D, D239) + COUNTIF(Event11!$D:$D, D239) + COUNTIF(Event12!$D:$D, D239) + COUNTIF(Event13!$D:$D, D239) + COUNTIF(Event14!$D:$D, D239) + COUNTIF(Event15!$D:$D, D239) + COUNTIF(Event16!$D:$D, D239) + COUNTIF(Event17!$D:$D, D239) + COUNTIF(Event18!$D:$D, D239) + COUNTIF(Event19!$D:$D, D239) + COUNTIF(Event20!$D:$D, D239) + COUNTIF(Event21!$D:$D, D239) + COUNTIF(Event22!$D:$D, D239) + COUNTIF(Event23!$D:$D, D239) + COUNTIF(Event24!$D:$D, D239) + COUNTIF(Event25!$D:$D, D239) + COUNTIF(Event26!$D:$D, D239) + COUNTIF(Event27!$D:$D, D239) + COUNTIF(Event28!$D:$D, D239) + COUNTIF(Event29!$D:$D, D239) + COUNTIF(Event30!$D:$D, D239) + COUNTIF(Event31!$D:$D, D239) + COUNTIF(Event32!$D:$D, D239) + COUNTIF(Event33!$D:$D, D239) + COUNTIF(Event34!$D:$D, D239) + COUNTIF(Event35!$D:$D, D239) + COUNTIF(Event36!$D:$D, D239) + COUNTIF(Event37!$D:$D, D239) + COUNTIF(Event38!$D:$D, D239) + COUNTIF(Event39!$D:$D, D239) + COUNTIF(Event40!$D:$D, D239) + COUNTIF(Event41!$D:$D, D239) + COUNTIF(Event42!$D:$D, D239) + COUNTIF(Event43!$D:$D, D239) + COUNTIF(Event44!$D:$D, D239) + 0</f>
        <v>1</v>
      </c>
      <c r="F239" s="75" t="str">
        <f>IF(D239="", "", IF(IFERROR(VLOOKUP(D239, Dues!D:D, 1, FALSE), "")="", "No", "Yes"))</f>
        <v>No</v>
      </c>
      <c r="G239" s="75" t="str">
        <f ca="1">IF(D239="", "", IF(IFERROR(VLOOKUP(D239, Interview!D:D, 1, FALSE), "")&lt;&gt;"", "Yes", IF(OR(C239="Fr", C239="So", AND(C239="Sr", TODAY()&lt;43646)), "N/A", "No")))</f>
        <v>No</v>
      </c>
    </row>
    <row r="240" spans="1:7">
      <c r="A240" t="s">
        <v>1207</v>
      </c>
      <c r="B240" t="s">
        <v>913</v>
      </c>
      <c r="C240" t="s">
        <v>479</v>
      </c>
      <c r="D240" t="s">
        <v>1331</v>
      </c>
      <c r="E240" s="75">
        <f>COUNTIF(Event1!$D:$D, D240) + COUNTIF(Event2!$D:$D, D240) + COUNTIF(Event3!$D:$D, D240) + COUNTIF(Event4!$D:$D, D240) + COUNTIF(Event5!$D:$D, D240) + COUNTIF(Event6!$D:$D, D240) + COUNTIF(Event7!$D:$D, D240) + COUNTIF(Event8!$D:$D, D240) + COUNTIF(Event9!$D:$D, D240) + COUNTIF(Event10!$D:$D, D240) + COUNTIF(Event11!$D:$D, D240) + COUNTIF(Event12!$D:$D, D240) + COUNTIF(Event13!$D:$D, D240) + COUNTIF(Event14!$D:$D, D240) + COUNTIF(Event15!$D:$D, D240) + COUNTIF(Event16!$D:$D, D240) + COUNTIF(Event17!$D:$D, D240) + COUNTIF(Event18!$D:$D, D240) + COUNTIF(Event19!$D:$D, D240) + COUNTIF(Event20!$D:$D, D240) + COUNTIF(Event21!$D:$D, D240) + COUNTIF(Event22!$D:$D, D240) + COUNTIF(Event23!$D:$D, D240) + COUNTIF(Event24!$D:$D, D240) + COUNTIF(Event25!$D:$D, D240) + COUNTIF(Event26!$D:$D, D240) + COUNTIF(Event27!$D:$D, D240) + COUNTIF(Event28!$D:$D, D240) + COUNTIF(Event29!$D:$D, D240) + COUNTIF(Event30!$D:$D, D240) + COUNTIF(Event31!$D:$D, D240) + COUNTIF(Event32!$D:$D, D240) + COUNTIF(Event33!$D:$D, D240) + COUNTIF(Event34!$D:$D, D240) + COUNTIF(Event35!$D:$D, D240) + COUNTIF(Event36!$D:$D, D240) + COUNTIF(Event37!$D:$D, D240) + COUNTIF(Event38!$D:$D, D240) + COUNTIF(Event39!$D:$D, D240) + COUNTIF(Event40!$D:$D, D240) + COUNTIF(Event41!$D:$D, D240) + COUNTIF(Event42!$D:$D, D240) + COUNTIF(Event43!$D:$D, D240) + COUNTIF(Event44!$D:$D, D240) + 0</f>
        <v>1</v>
      </c>
      <c r="F240" s="75" t="str">
        <f>IF(D240="", "", IF(IFERROR(VLOOKUP(D240, Dues!D:D, 1, FALSE), "")="", "No", "Yes"))</f>
        <v>Yes</v>
      </c>
      <c r="G240" s="75" t="str">
        <f ca="1">IF(D240="", "", IF(IFERROR(VLOOKUP(D240, Interview!D:D, 1, FALSE), "")&lt;&gt;"", "Yes", IF(OR(C240="Fr", C240="So", AND(C240="Sr", TODAY()&lt;43646)), "N/A", "No")))</f>
        <v>Yes</v>
      </c>
    </row>
    <row r="241" spans="1:7">
      <c r="A241" t="s">
        <v>1208</v>
      </c>
      <c r="B241" t="s">
        <v>282</v>
      </c>
      <c r="C241" t="s">
        <v>487</v>
      </c>
      <c r="D241" t="s">
        <v>1332</v>
      </c>
      <c r="E241" s="75">
        <f>COUNTIF(Event1!$D:$D, D241) + COUNTIF(Event2!$D:$D, D241) + COUNTIF(Event3!$D:$D, D241) + COUNTIF(Event4!$D:$D, D241) + COUNTIF(Event5!$D:$D, D241) + COUNTIF(Event6!$D:$D, D241) + COUNTIF(Event7!$D:$D, D241) + COUNTIF(Event8!$D:$D, D241) + COUNTIF(Event9!$D:$D, D241) + COUNTIF(Event10!$D:$D, D241) + COUNTIF(Event11!$D:$D, D241) + COUNTIF(Event12!$D:$D, D241) + COUNTIF(Event13!$D:$D, D241) + COUNTIF(Event14!$D:$D, D241) + COUNTIF(Event15!$D:$D, D241) + COUNTIF(Event16!$D:$D, D241) + COUNTIF(Event17!$D:$D, D241) + COUNTIF(Event18!$D:$D, D241) + COUNTIF(Event19!$D:$D, D241) + COUNTIF(Event20!$D:$D, D241) + COUNTIF(Event21!$D:$D, D241) + COUNTIF(Event22!$D:$D, D241) + COUNTIF(Event23!$D:$D, D241) + COUNTIF(Event24!$D:$D, D241) + COUNTIF(Event25!$D:$D, D241) + COUNTIF(Event26!$D:$D, D241) + COUNTIF(Event27!$D:$D, D241) + COUNTIF(Event28!$D:$D, D241) + COUNTIF(Event29!$D:$D, D241) + COUNTIF(Event30!$D:$D, D241) + COUNTIF(Event31!$D:$D, D241) + COUNTIF(Event32!$D:$D, D241) + COUNTIF(Event33!$D:$D, D241) + COUNTIF(Event34!$D:$D, D241) + COUNTIF(Event35!$D:$D, D241) + COUNTIF(Event36!$D:$D, D241) + COUNTIF(Event37!$D:$D, D241) + COUNTIF(Event38!$D:$D, D241) + COUNTIF(Event39!$D:$D, D241) + COUNTIF(Event40!$D:$D, D241) + COUNTIF(Event41!$D:$D, D241) + COUNTIF(Event42!$D:$D, D241) + COUNTIF(Event43!$D:$D, D241) + COUNTIF(Event44!$D:$D, D241) + 0</f>
        <v>1</v>
      </c>
      <c r="F241" s="75" t="str">
        <f>IF(D241="", "", IF(IFERROR(VLOOKUP(D241, Dues!D:D, 1, FALSE), "")="", "No", "Yes"))</f>
        <v>No</v>
      </c>
      <c r="G241" s="75" t="str">
        <f ca="1">IF(D241="", "", IF(IFERROR(VLOOKUP(D241, Interview!D:D, 1, FALSE), "")&lt;&gt;"", "Yes", IF(OR(C241="Fr", C241="So", AND(C241="Sr", TODAY()&lt;43646)), "N/A", "No")))</f>
        <v>No</v>
      </c>
    </row>
    <row r="242" spans="1:7">
      <c r="A242" t="s">
        <v>1212</v>
      </c>
      <c r="B242" t="s">
        <v>1264</v>
      </c>
      <c r="C242" t="s">
        <v>487</v>
      </c>
      <c r="D242" t="s">
        <v>1333</v>
      </c>
      <c r="E242" s="75">
        <f>COUNTIF(Event1!$D:$D, D242) + COUNTIF(Event2!$D:$D, D242) + COUNTIF(Event3!$D:$D, D242) + COUNTIF(Event4!$D:$D, D242) + COUNTIF(Event5!$D:$D, D242) + COUNTIF(Event6!$D:$D, D242) + COUNTIF(Event7!$D:$D, D242) + COUNTIF(Event8!$D:$D, D242) + COUNTIF(Event9!$D:$D, D242) + COUNTIF(Event10!$D:$D, D242) + COUNTIF(Event11!$D:$D, D242) + COUNTIF(Event12!$D:$D, D242) + COUNTIF(Event13!$D:$D, D242) + COUNTIF(Event14!$D:$D, D242) + COUNTIF(Event15!$D:$D, D242) + COUNTIF(Event16!$D:$D, D242) + COUNTIF(Event17!$D:$D, D242) + COUNTIF(Event18!$D:$D, D242) + COUNTIF(Event19!$D:$D, D242) + COUNTIF(Event20!$D:$D, D242) + COUNTIF(Event21!$D:$D, D242) + COUNTIF(Event22!$D:$D, D242) + COUNTIF(Event23!$D:$D, D242) + COUNTIF(Event24!$D:$D, D242) + COUNTIF(Event25!$D:$D, D242) + COUNTIF(Event26!$D:$D, D242) + COUNTIF(Event27!$D:$D, D242) + COUNTIF(Event28!$D:$D, D242) + COUNTIF(Event29!$D:$D, D242) + COUNTIF(Event30!$D:$D, D242) + COUNTIF(Event31!$D:$D, D242) + COUNTIF(Event32!$D:$D, D242) + COUNTIF(Event33!$D:$D, D242) + COUNTIF(Event34!$D:$D, D242) + COUNTIF(Event35!$D:$D, D242) + COUNTIF(Event36!$D:$D, D242) + COUNTIF(Event37!$D:$D, D242) + COUNTIF(Event38!$D:$D, D242) + COUNTIF(Event39!$D:$D, D242) + COUNTIF(Event40!$D:$D, D242) + COUNTIF(Event41!$D:$D, D242) + COUNTIF(Event42!$D:$D, D242) + COUNTIF(Event43!$D:$D, D242) + COUNTIF(Event44!$D:$D, D242) + 0</f>
        <v>1</v>
      </c>
      <c r="F242" s="75" t="str">
        <f>IF(D242="", "", IF(IFERROR(VLOOKUP(D242, Dues!D:D, 1, FALSE), "")="", "No", "Yes"))</f>
        <v>No</v>
      </c>
      <c r="G242" s="75" t="str">
        <f ca="1">IF(D242="", "", IF(IFERROR(VLOOKUP(D242, Interview!D:D, 1, FALSE), "")&lt;&gt;"", "Yes", IF(OR(C242="Fr", C242="So", AND(C242="Sr", TODAY()&lt;43646)), "N/A", "No")))</f>
        <v>No</v>
      </c>
    </row>
    <row r="243" spans="1:7">
      <c r="A243" t="s">
        <v>1213</v>
      </c>
      <c r="B243" t="s">
        <v>185</v>
      </c>
      <c r="C243" t="s">
        <v>487</v>
      </c>
      <c r="D243" t="s">
        <v>1334</v>
      </c>
      <c r="E243" s="75">
        <f>COUNTIF(Event1!$D:$D, D243) + COUNTIF(Event2!$D:$D, D243) + COUNTIF(Event3!$D:$D, D243) + COUNTIF(Event4!$D:$D, D243) + COUNTIF(Event5!$D:$D, D243) + COUNTIF(Event6!$D:$D, D243) + COUNTIF(Event7!$D:$D, D243) + COUNTIF(Event8!$D:$D, D243) + COUNTIF(Event9!$D:$D, D243) + COUNTIF(Event10!$D:$D, D243) + COUNTIF(Event11!$D:$D, D243) + COUNTIF(Event12!$D:$D, D243) + COUNTIF(Event13!$D:$D, D243) + COUNTIF(Event14!$D:$D, D243) + COUNTIF(Event15!$D:$D, D243) + COUNTIF(Event16!$D:$D, D243) + COUNTIF(Event17!$D:$D, D243) + COUNTIF(Event18!$D:$D, D243) + COUNTIF(Event19!$D:$D, D243) + COUNTIF(Event20!$D:$D, D243) + COUNTIF(Event21!$D:$D, D243) + COUNTIF(Event22!$D:$D, D243) + COUNTIF(Event23!$D:$D, D243) + COUNTIF(Event24!$D:$D, D243) + COUNTIF(Event25!$D:$D, D243) + COUNTIF(Event26!$D:$D, D243) + COUNTIF(Event27!$D:$D, D243) + COUNTIF(Event28!$D:$D, D243) + COUNTIF(Event29!$D:$D, D243) + COUNTIF(Event30!$D:$D, D243) + COUNTIF(Event31!$D:$D, D243) + COUNTIF(Event32!$D:$D, D243) + COUNTIF(Event33!$D:$D, D243) + COUNTIF(Event34!$D:$D, D243) + COUNTIF(Event35!$D:$D, D243) + COUNTIF(Event36!$D:$D, D243) + COUNTIF(Event37!$D:$D, D243) + COUNTIF(Event38!$D:$D, D243) + COUNTIF(Event39!$D:$D, D243) + COUNTIF(Event40!$D:$D, D243) + COUNTIF(Event41!$D:$D, D243) + COUNTIF(Event42!$D:$D, D243) + COUNTIF(Event43!$D:$D, D243) + COUNTIF(Event44!$D:$D, D243) + 0</f>
        <v>1</v>
      </c>
      <c r="F243" s="75" t="str">
        <f>IF(D243="", "", IF(IFERROR(VLOOKUP(D243, Dues!D:D, 1, FALSE), "")="", "No", "Yes"))</f>
        <v>No</v>
      </c>
      <c r="G243" s="75" t="str">
        <f ca="1">IF(D243="", "", IF(IFERROR(VLOOKUP(D243, Interview!D:D, 1, FALSE), "")&lt;&gt;"", "Yes", IF(OR(C243="Fr", C243="So", AND(C243="Sr", TODAY()&lt;43646)), "N/A", "No")))</f>
        <v>No</v>
      </c>
    </row>
    <row r="244" spans="1:7">
      <c r="A244" t="s">
        <v>1215</v>
      </c>
      <c r="B244" t="s">
        <v>1265</v>
      </c>
      <c r="C244" t="s">
        <v>487</v>
      </c>
      <c r="D244" t="s">
        <v>1335</v>
      </c>
      <c r="E244" s="75">
        <f>COUNTIF(Event1!$D:$D, D244) + COUNTIF(Event2!$D:$D, D244) + COUNTIF(Event3!$D:$D, D244) + COUNTIF(Event4!$D:$D, D244) + COUNTIF(Event5!$D:$D, D244) + COUNTIF(Event6!$D:$D, D244) + COUNTIF(Event7!$D:$D, D244) + COUNTIF(Event8!$D:$D, D244) + COUNTIF(Event9!$D:$D, D244) + COUNTIF(Event10!$D:$D, D244) + COUNTIF(Event11!$D:$D, D244) + COUNTIF(Event12!$D:$D, D244) + COUNTIF(Event13!$D:$D, D244) + COUNTIF(Event14!$D:$D, D244) + COUNTIF(Event15!$D:$D, D244) + COUNTIF(Event16!$D:$D, D244) + COUNTIF(Event17!$D:$D, D244) + COUNTIF(Event18!$D:$D, D244) + COUNTIF(Event19!$D:$D, D244) + COUNTIF(Event20!$D:$D, D244) + COUNTIF(Event21!$D:$D, D244) + COUNTIF(Event22!$D:$D, D244) + COUNTIF(Event23!$D:$D, D244) + COUNTIF(Event24!$D:$D, D244) + COUNTIF(Event25!$D:$D, D244) + COUNTIF(Event26!$D:$D, D244) + COUNTIF(Event27!$D:$D, D244) + COUNTIF(Event28!$D:$D, D244) + COUNTIF(Event29!$D:$D, D244) + COUNTIF(Event30!$D:$D, D244) + COUNTIF(Event31!$D:$D, D244) + COUNTIF(Event32!$D:$D, D244) + COUNTIF(Event33!$D:$D, D244) + COUNTIF(Event34!$D:$D, D244) + COUNTIF(Event35!$D:$D, D244) + COUNTIF(Event36!$D:$D, D244) + COUNTIF(Event37!$D:$D, D244) + COUNTIF(Event38!$D:$D, D244) + COUNTIF(Event39!$D:$D, D244) + COUNTIF(Event40!$D:$D, D244) + COUNTIF(Event41!$D:$D, D244) + COUNTIF(Event42!$D:$D, D244) + COUNTIF(Event43!$D:$D, D244) + COUNTIF(Event44!$D:$D, D244) + 0</f>
        <v>1</v>
      </c>
      <c r="F244" s="75" t="str">
        <f>IF(D244="", "", IF(IFERROR(VLOOKUP(D244, Dues!D:D, 1, FALSE), "")="", "No", "Yes"))</f>
        <v>No</v>
      </c>
      <c r="G244" s="75" t="str">
        <f ca="1">IF(D244="", "", IF(IFERROR(VLOOKUP(D244, Interview!D:D, 1, FALSE), "")&lt;&gt;"", "Yes", IF(OR(C244="Fr", C244="So", AND(C244="Sr", TODAY()&lt;43646)), "N/A", "No")))</f>
        <v>Yes</v>
      </c>
    </row>
    <row r="245" spans="1:7">
      <c r="A245" t="s">
        <v>1217</v>
      </c>
      <c r="B245" t="s">
        <v>1266</v>
      </c>
      <c r="C245" t="s">
        <v>479</v>
      </c>
      <c r="D245" t="s">
        <v>1336</v>
      </c>
      <c r="E245" s="75">
        <f>COUNTIF(Event1!$D:$D, D245) + COUNTIF(Event2!$D:$D, D245) + COUNTIF(Event3!$D:$D, D245) + COUNTIF(Event4!$D:$D, D245) + COUNTIF(Event5!$D:$D, D245) + COUNTIF(Event6!$D:$D, D245) + COUNTIF(Event7!$D:$D, D245) + COUNTIF(Event8!$D:$D, D245) + COUNTIF(Event9!$D:$D, D245) + COUNTIF(Event10!$D:$D, D245) + COUNTIF(Event11!$D:$D, D245) + COUNTIF(Event12!$D:$D, D245) + COUNTIF(Event13!$D:$D, D245) + COUNTIF(Event14!$D:$D, D245) + COUNTIF(Event15!$D:$D, D245) + COUNTIF(Event16!$D:$D, D245) + COUNTIF(Event17!$D:$D, D245) + COUNTIF(Event18!$D:$D, D245) + COUNTIF(Event19!$D:$D, D245) + COUNTIF(Event20!$D:$D, D245) + COUNTIF(Event21!$D:$D, D245) + COUNTIF(Event22!$D:$D, D245) + COUNTIF(Event23!$D:$D, D245) + COUNTIF(Event24!$D:$D, D245) + COUNTIF(Event25!$D:$D, D245) + COUNTIF(Event26!$D:$D, D245) + COUNTIF(Event27!$D:$D, D245) + COUNTIF(Event28!$D:$D, D245) + COUNTIF(Event29!$D:$D, D245) + COUNTIF(Event30!$D:$D, D245) + COUNTIF(Event31!$D:$D, D245) + COUNTIF(Event32!$D:$D, D245) + COUNTIF(Event33!$D:$D, D245) + COUNTIF(Event34!$D:$D, D245) + COUNTIF(Event35!$D:$D, D245) + COUNTIF(Event36!$D:$D, D245) + COUNTIF(Event37!$D:$D, D245) + COUNTIF(Event38!$D:$D, D245) + COUNTIF(Event39!$D:$D, D245) + COUNTIF(Event40!$D:$D, D245) + COUNTIF(Event41!$D:$D, D245) + COUNTIF(Event42!$D:$D, D245) + COUNTIF(Event43!$D:$D, D245) + COUNTIF(Event44!$D:$D, D245) + 0</f>
        <v>1</v>
      </c>
      <c r="F245" s="75" t="str">
        <f>IF(D245="", "", IF(IFERROR(VLOOKUP(D245, Dues!D:D, 1, FALSE), "")="", "No", "Yes"))</f>
        <v>No</v>
      </c>
      <c r="G245" s="75" t="str">
        <f ca="1">IF(D245="", "", IF(IFERROR(VLOOKUP(D245, Interview!D:D, 1, FALSE), "")&lt;&gt;"", "Yes", IF(OR(C245="Fr", C245="So", AND(C245="Sr", TODAY()&lt;43646)), "N/A", "No")))</f>
        <v>No</v>
      </c>
    </row>
    <row r="246" spans="1:7">
      <c r="A246" t="s">
        <v>1218</v>
      </c>
      <c r="B246" t="s">
        <v>1267</v>
      </c>
      <c r="C246" t="s">
        <v>479</v>
      </c>
      <c r="D246" t="s">
        <v>1337</v>
      </c>
      <c r="E246" s="75">
        <f>COUNTIF(Event1!$D:$D, D246) + COUNTIF(Event2!$D:$D, D246) + COUNTIF(Event3!$D:$D, D246) + COUNTIF(Event4!$D:$D, D246) + COUNTIF(Event5!$D:$D, D246) + COUNTIF(Event6!$D:$D, D246) + COUNTIF(Event7!$D:$D, D246) + COUNTIF(Event8!$D:$D, D246) + COUNTIF(Event9!$D:$D, D246) + COUNTIF(Event10!$D:$D, D246) + COUNTIF(Event11!$D:$D, D246) + COUNTIF(Event12!$D:$D, D246) + COUNTIF(Event13!$D:$D, D246) + COUNTIF(Event14!$D:$D, D246) + COUNTIF(Event15!$D:$D, D246) + COUNTIF(Event16!$D:$D, D246) + COUNTIF(Event17!$D:$D, D246) + COUNTIF(Event18!$D:$D, D246) + COUNTIF(Event19!$D:$D, D246) + COUNTIF(Event20!$D:$D, D246) + COUNTIF(Event21!$D:$D, D246) + COUNTIF(Event22!$D:$D, D246) + COUNTIF(Event23!$D:$D, D246) + COUNTIF(Event24!$D:$D, D246) + COUNTIF(Event25!$D:$D, D246) + COUNTIF(Event26!$D:$D, D246) + COUNTIF(Event27!$D:$D, D246) + COUNTIF(Event28!$D:$D, D246) + COUNTIF(Event29!$D:$D, D246) + COUNTIF(Event30!$D:$D, D246) + COUNTIF(Event31!$D:$D, D246) + COUNTIF(Event32!$D:$D, D246) + COUNTIF(Event33!$D:$D, D246) + COUNTIF(Event34!$D:$D, D246) + COUNTIF(Event35!$D:$D, D246) + COUNTIF(Event36!$D:$D, D246) + COUNTIF(Event37!$D:$D, D246) + COUNTIF(Event38!$D:$D, D246) + COUNTIF(Event39!$D:$D, D246) + COUNTIF(Event40!$D:$D, D246) + COUNTIF(Event41!$D:$D, D246) + COUNTIF(Event42!$D:$D, D246) + COUNTIF(Event43!$D:$D, D246) + COUNTIF(Event44!$D:$D, D246) + 0</f>
        <v>1</v>
      </c>
      <c r="F246" s="75" t="str">
        <f>IF(D246="", "", IF(IFERROR(VLOOKUP(D246, Dues!D:D, 1, FALSE), "")="", "No", "Yes"))</f>
        <v>No</v>
      </c>
      <c r="G246" s="75" t="str">
        <f ca="1">IF(D246="", "", IF(IFERROR(VLOOKUP(D246, Interview!D:D, 1, FALSE), "")&lt;&gt;"", "Yes", IF(OR(C246="Fr", C246="So", AND(C246="Sr", TODAY()&lt;43646)), "N/A", "No")))</f>
        <v>No</v>
      </c>
    </row>
    <row r="247" spans="1:7">
      <c r="A247" t="s">
        <v>1220</v>
      </c>
      <c r="B247" t="s">
        <v>1268</v>
      </c>
      <c r="C247" t="s">
        <v>478</v>
      </c>
      <c r="D247" t="s">
        <v>1338</v>
      </c>
      <c r="E247" s="75">
        <f>COUNTIF(Event1!$D:$D, D247) + COUNTIF(Event2!$D:$D, D247) + COUNTIF(Event3!$D:$D, D247) + COUNTIF(Event4!$D:$D, D247) + COUNTIF(Event5!$D:$D, D247) + COUNTIF(Event6!$D:$D, D247) + COUNTIF(Event7!$D:$D, D247) + COUNTIF(Event8!$D:$D, D247) + COUNTIF(Event9!$D:$D, D247) + COUNTIF(Event10!$D:$D, D247) + COUNTIF(Event11!$D:$D, D247) + COUNTIF(Event12!$D:$D, D247) + COUNTIF(Event13!$D:$D, D247) + COUNTIF(Event14!$D:$D, D247) + COUNTIF(Event15!$D:$D, D247) + COUNTIF(Event16!$D:$D, D247) + COUNTIF(Event17!$D:$D, D247) + COUNTIF(Event18!$D:$D, D247) + COUNTIF(Event19!$D:$D, D247) + COUNTIF(Event20!$D:$D, D247) + COUNTIF(Event21!$D:$D, D247) + COUNTIF(Event22!$D:$D, D247) + COUNTIF(Event23!$D:$D, D247) + COUNTIF(Event24!$D:$D, D247) + COUNTIF(Event25!$D:$D, D247) + COUNTIF(Event26!$D:$D, D247) + COUNTIF(Event27!$D:$D, D247) + COUNTIF(Event28!$D:$D, D247) + COUNTIF(Event29!$D:$D, D247) + COUNTIF(Event30!$D:$D, D247) + COUNTIF(Event31!$D:$D, D247) + COUNTIF(Event32!$D:$D, D247) + COUNTIF(Event33!$D:$D, D247) + COUNTIF(Event34!$D:$D, D247) + COUNTIF(Event35!$D:$D, D247) + COUNTIF(Event36!$D:$D, D247) + COUNTIF(Event37!$D:$D, D247) + COUNTIF(Event38!$D:$D, D247) + COUNTIF(Event39!$D:$D, D247) + COUNTIF(Event40!$D:$D, D247) + COUNTIF(Event41!$D:$D, D247) + COUNTIF(Event42!$D:$D, D247) + COUNTIF(Event43!$D:$D, D247) + COUNTIF(Event44!$D:$D, D247) + 0</f>
        <v>1</v>
      </c>
      <c r="F247" s="75" t="str">
        <f>IF(D247="", "", IF(IFERROR(VLOOKUP(D247, Dues!D:D, 1, FALSE), "")="", "No", "Yes"))</f>
        <v>No</v>
      </c>
      <c r="G247" s="75" t="str">
        <f ca="1">IF(D247="", "", IF(IFERROR(VLOOKUP(D247, Interview!D:D, 1, FALSE), "")&lt;&gt;"", "Yes", IF(OR(C247="Fr", C247="So", AND(C247="Sr", TODAY()&lt;43646)), "N/A", "No")))</f>
        <v>No</v>
      </c>
    </row>
    <row r="248" spans="1:7">
      <c r="A248" t="s">
        <v>1221</v>
      </c>
      <c r="B248" t="s">
        <v>1269</v>
      </c>
      <c r="C248" t="s">
        <v>479</v>
      </c>
      <c r="D248" t="s">
        <v>1339</v>
      </c>
      <c r="E248" s="75">
        <f>COUNTIF(Event1!$D:$D, D248) + COUNTIF(Event2!$D:$D, D248) + COUNTIF(Event3!$D:$D, D248) + COUNTIF(Event4!$D:$D, D248) + COUNTIF(Event5!$D:$D, D248) + COUNTIF(Event6!$D:$D, D248) + COUNTIF(Event7!$D:$D, D248) + COUNTIF(Event8!$D:$D, D248) + COUNTIF(Event9!$D:$D, D248) + COUNTIF(Event10!$D:$D, D248) + COUNTIF(Event11!$D:$D, D248) + COUNTIF(Event12!$D:$D, D248) + COUNTIF(Event13!$D:$D, D248) + COUNTIF(Event14!$D:$D, D248) + COUNTIF(Event15!$D:$D, D248) + COUNTIF(Event16!$D:$D, D248) + COUNTIF(Event17!$D:$D, D248) + COUNTIF(Event18!$D:$D, D248) + COUNTIF(Event19!$D:$D, D248) + COUNTIF(Event20!$D:$D, D248) + COUNTIF(Event21!$D:$D, D248) + COUNTIF(Event22!$D:$D, D248) + COUNTIF(Event23!$D:$D, D248) + COUNTIF(Event24!$D:$D, D248) + COUNTIF(Event25!$D:$D, D248) + COUNTIF(Event26!$D:$D, D248) + COUNTIF(Event27!$D:$D, D248) + COUNTIF(Event28!$D:$D, D248) + COUNTIF(Event29!$D:$D, D248) + COUNTIF(Event30!$D:$D, D248) + COUNTIF(Event31!$D:$D, D248) + COUNTIF(Event32!$D:$D, D248) + COUNTIF(Event33!$D:$D, D248) + COUNTIF(Event34!$D:$D, D248) + COUNTIF(Event35!$D:$D, D248) + COUNTIF(Event36!$D:$D, D248) + COUNTIF(Event37!$D:$D, D248) + COUNTIF(Event38!$D:$D, D248) + COUNTIF(Event39!$D:$D, D248) + COUNTIF(Event40!$D:$D, D248) + COUNTIF(Event41!$D:$D, D248) + COUNTIF(Event42!$D:$D, D248) + COUNTIF(Event43!$D:$D, D248) + COUNTIF(Event44!$D:$D, D248) + 0</f>
        <v>1</v>
      </c>
      <c r="F248" s="75" t="str">
        <f>IF(D248="", "", IF(IFERROR(VLOOKUP(D248, Dues!D:D, 1, FALSE), "")="", "No", "Yes"))</f>
        <v>No</v>
      </c>
      <c r="G248" s="75" t="str">
        <f ca="1">IF(D248="", "", IF(IFERROR(VLOOKUP(D248, Interview!D:D, 1, FALSE), "")&lt;&gt;"", "Yes", IF(OR(C248="Fr", C248="So", AND(C248="Sr", TODAY()&lt;43646)), "N/A", "No")))</f>
        <v>No</v>
      </c>
    </row>
    <row r="249" spans="1:7">
      <c r="A249" t="s">
        <v>1222</v>
      </c>
      <c r="B249" t="s">
        <v>1270</v>
      </c>
      <c r="C249" t="s">
        <v>479</v>
      </c>
      <c r="D249" t="s">
        <v>1340</v>
      </c>
      <c r="E249" s="75">
        <f>COUNTIF(Event1!$D:$D, D249) + COUNTIF(Event2!$D:$D, D249) + COUNTIF(Event3!$D:$D, D249) + COUNTIF(Event4!$D:$D, D249) + COUNTIF(Event5!$D:$D, D249) + COUNTIF(Event6!$D:$D, D249) + COUNTIF(Event7!$D:$D, D249) + COUNTIF(Event8!$D:$D, D249) + COUNTIF(Event9!$D:$D, D249) + COUNTIF(Event10!$D:$D, D249) + COUNTIF(Event11!$D:$D, D249) + COUNTIF(Event12!$D:$D, D249) + COUNTIF(Event13!$D:$D, D249) + COUNTIF(Event14!$D:$D, D249) + COUNTIF(Event15!$D:$D, D249) + COUNTIF(Event16!$D:$D, D249) + COUNTIF(Event17!$D:$D, D249) + COUNTIF(Event18!$D:$D, D249) + COUNTIF(Event19!$D:$D, D249) + COUNTIF(Event20!$D:$D, D249) + COUNTIF(Event21!$D:$D, D249) + COUNTIF(Event22!$D:$D, D249) + COUNTIF(Event23!$D:$D, D249) + COUNTIF(Event24!$D:$D, D249) + COUNTIF(Event25!$D:$D, D249) + COUNTIF(Event26!$D:$D, D249) + COUNTIF(Event27!$D:$D, D249) + COUNTIF(Event28!$D:$D, D249) + COUNTIF(Event29!$D:$D, D249) + COUNTIF(Event30!$D:$D, D249) + COUNTIF(Event31!$D:$D, D249) + COUNTIF(Event32!$D:$D, D249) + COUNTIF(Event33!$D:$D, D249) + COUNTIF(Event34!$D:$D, D249) + COUNTIF(Event35!$D:$D, D249) + COUNTIF(Event36!$D:$D, D249) + COUNTIF(Event37!$D:$D, D249) + COUNTIF(Event38!$D:$D, D249) + COUNTIF(Event39!$D:$D, D249) + COUNTIF(Event40!$D:$D, D249) + COUNTIF(Event41!$D:$D, D249) + COUNTIF(Event42!$D:$D, D249) + COUNTIF(Event43!$D:$D, D249) + COUNTIF(Event44!$D:$D, D249) + 0</f>
        <v>1</v>
      </c>
      <c r="F249" s="75" t="str">
        <f>IF(D249="", "", IF(IFERROR(VLOOKUP(D249, Dues!D:D, 1, FALSE), "")="", "No", "Yes"))</f>
        <v>No</v>
      </c>
      <c r="G249" s="75" t="str">
        <f ca="1">IF(D249="", "", IF(IFERROR(VLOOKUP(D249, Interview!D:D, 1, FALSE), "")&lt;&gt;"", "Yes", IF(OR(C249="Fr", C249="So", AND(C249="Sr", TODAY()&lt;43646)), "N/A", "No")))</f>
        <v>No</v>
      </c>
    </row>
    <row r="250" spans="1:7" ht="15" customHeight="1">
      <c r="A250" t="s">
        <v>1223</v>
      </c>
      <c r="B250" t="s">
        <v>241</v>
      </c>
      <c r="C250" t="s">
        <v>479</v>
      </c>
      <c r="E250" s="75">
        <f>COUNTIF(Event1!$D:$D, D250) + COUNTIF(Event2!$D:$D, D250) + COUNTIF(Event3!$D:$D, D250) + COUNTIF(Event4!$D:$D, D250) + COUNTIF(Event5!$D:$D, D250) + COUNTIF(Event6!$D:$D, D250) + COUNTIF(Event7!$D:$D, D250) + COUNTIF(Event8!$D:$D, D250) + COUNTIF(Event9!$D:$D, D250) + COUNTIF(Event10!$D:$D, D250) + COUNTIF(Event11!$D:$D, D250) + COUNTIF(Event12!$D:$D, D250) + COUNTIF(Event13!$D:$D, D250) + COUNTIF(Event14!$D:$D, D250) + COUNTIF(Event15!$D:$D, D250) + COUNTIF(Event16!$D:$D, D250) + COUNTIF(Event17!$D:$D, D250) + COUNTIF(Event18!$D:$D, D250) + COUNTIF(Event19!$D:$D, D250) + COUNTIF(Event20!$D:$D, D250) + COUNTIF(Event21!$D:$D, D250) + COUNTIF(Event22!$D:$D, D250) + COUNTIF(Event23!$D:$D, D250) + COUNTIF(Event24!$D:$D, D250) + COUNTIF(Event25!$D:$D, D250) + COUNTIF(Event26!$D:$D, D250) + COUNTIF(Event27!$D:$D, D250) + COUNTIF(Event28!$D:$D, D250) + COUNTIF(Event29!$D:$D, D250) + COUNTIF(Event30!$D:$D, D250) + COUNTIF(Event31!$D:$D, D250) + COUNTIF(Event32!$D:$D, D250) + COUNTIF(Event33!$D:$D, D250) + COUNTIF(Event34!$D:$D, D250) + COUNTIF(Event35!$D:$D, D250) + COUNTIF(Event36!$D:$D, D250) + COUNTIF(Event37!$D:$D, D250) + COUNTIF(Event38!$D:$D, D250) + COUNTIF(Event39!$D:$D, D250) + COUNTIF(Event40!$D:$D, D250) + COUNTIF(Event41!$D:$D, D250) + COUNTIF(Event42!$D:$D, D250) + COUNTIF(Event43!$D:$D, D250) + COUNTIF(Event44!$D:$D, D250) + 0</f>
        <v>0</v>
      </c>
      <c r="F250" s="75" t="str">
        <f>IF(D250="", "", IF(IFERROR(VLOOKUP(D250, Dues!D:D, 1, FALSE), "")="", "No", "Yes"))</f>
        <v/>
      </c>
      <c r="G250" s="75" t="str">
        <f ca="1">IF(D250="", "", IF(IFERROR(VLOOKUP(D250, Interview!D:D, 1, FALSE), "")&lt;&gt;"", "Yes", IF(OR(C250="Fr", C250="So", AND(C250="Sr", TODAY()&lt;43646)), "N/A", "No")))</f>
        <v/>
      </c>
    </row>
    <row r="251" spans="1:7" ht="15" customHeight="1">
      <c r="A251" t="s">
        <v>1224</v>
      </c>
      <c r="B251" t="s">
        <v>913</v>
      </c>
      <c r="C251" t="s">
        <v>487</v>
      </c>
      <c r="D251" s="74" t="s">
        <v>1295</v>
      </c>
      <c r="E251" s="75">
        <f>COUNTIF(Event1!$D:$D, D251) + COUNTIF(Event2!$D:$D, D251) + COUNTIF(Event3!$D:$D, D251) + COUNTIF(Event4!$D:$D, D251) + COUNTIF(Event5!$D:$D, D251) + COUNTIF(Event6!$D:$D, D251) + COUNTIF(Event7!$D:$D, D251) + COUNTIF(Event8!$D:$D, D251) + COUNTIF(Event9!$D:$D, D251) + COUNTIF(Event10!$D:$D, D251) + COUNTIF(Event11!$D:$D, D251) + COUNTIF(Event12!$D:$D, D251) + COUNTIF(Event13!$D:$D, D251) + COUNTIF(Event14!$D:$D, D251) + COUNTIF(Event15!$D:$D, D251) + COUNTIF(Event16!$D:$D, D251) + COUNTIF(Event17!$D:$D, D251) + COUNTIF(Event18!$D:$D, D251) + COUNTIF(Event19!$D:$D, D251) + COUNTIF(Event20!$D:$D, D251) + COUNTIF(Event21!$D:$D, D251) + COUNTIF(Event22!$D:$D, D251) + COUNTIF(Event23!$D:$D, D251) + COUNTIF(Event24!$D:$D, D251) + COUNTIF(Event25!$D:$D, D251) + COUNTIF(Event26!$D:$D, D251) + COUNTIF(Event27!$D:$D, D251) + COUNTIF(Event28!$D:$D, D251) + COUNTIF(Event29!$D:$D, D251) + COUNTIF(Event30!$D:$D, D251) + COUNTIF(Event31!$D:$D, D251) + COUNTIF(Event32!$D:$D, D251) + COUNTIF(Event33!$D:$D, D251) + COUNTIF(Event34!$D:$D, D251) + COUNTIF(Event35!$D:$D, D251) + COUNTIF(Event36!$D:$D, D251) + COUNTIF(Event37!$D:$D, D251) + COUNTIF(Event38!$D:$D, D251) + COUNTIF(Event39!$D:$D, D251) + COUNTIF(Event40!$D:$D, D251) + COUNTIF(Event41!$D:$D, D251) + COUNTIF(Event42!$D:$D, D251) + COUNTIF(Event43!$D:$D, D251) + COUNTIF(Event44!$D:$D, D251) + 0</f>
        <v>1</v>
      </c>
      <c r="F251" s="75" t="str">
        <f>IF(D251="", "", IF(IFERROR(VLOOKUP(D251, Dues!D:D, 1, FALSE), "")="", "No", "Yes"))</f>
        <v>No</v>
      </c>
      <c r="G251" s="75" t="str">
        <f ca="1">IF(D251="", "", IF(IFERROR(VLOOKUP(D251, Interview!D:D, 1, FALSE), "")&lt;&gt;"", "Yes", IF(OR(C251="Fr", C251="So", AND(C251="Sr", TODAY()&lt;43646)), "N/A", "No")))</f>
        <v>No</v>
      </c>
    </row>
    <row r="252" spans="1:7" ht="15" customHeight="1">
      <c r="A252" t="s">
        <v>1225</v>
      </c>
      <c r="B252" t="s">
        <v>1271</v>
      </c>
      <c r="C252" t="s">
        <v>487</v>
      </c>
      <c r="D252" s="74" t="s">
        <v>1296</v>
      </c>
      <c r="E252" s="75">
        <f>COUNTIF(Event1!$D:$D, D252) + COUNTIF(Event2!$D:$D, D252) + COUNTIF(Event3!$D:$D, D252) + COUNTIF(Event4!$D:$D, D252) + COUNTIF(Event5!$D:$D, D252) + COUNTIF(Event6!$D:$D, D252) + COUNTIF(Event7!$D:$D, D252) + COUNTIF(Event8!$D:$D, D252) + COUNTIF(Event9!$D:$D, D252) + COUNTIF(Event10!$D:$D, D252) + COUNTIF(Event11!$D:$D, D252) + COUNTIF(Event12!$D:$D, D252) + COUNTIF(Event13!$D:$D, D252) + COUNTIF(Event14!$D:$D, D252) + COUNTIF(Event15!$D:$D, D252) + COUNTIF(Event16!$D:$D, D252) + COUNTIF(Event17!$D:$D, D252) + COUNTIF(Event18!$D:$D, D252) + COUNTIF(Event19!$D:$D, D252) + COUNTIF(Event20!$D:$D, D252) + COUNTIF(Event21!$D:$D, D252) + COUNTIF(Event22!$D:$D, D252) + COUNTIF(Event23!$D:$D, D252) + COUNTIF(Event24!$D:$D, D252) + COUNTIF(Event25!$D:$D, D252) + COUNTIF(Event26!$D:$D, D252) + COUNTIF(Event27!$D:$D, D252) + COUNTIF(Event28!$D:$D, D252) + COUNTIF(Event29!$D:$D, D252) + COUNTIF(Event30!$D:$D, D252) + COUNTIF(Event31!$D:$D, D252) + COUNTIF(Event32!$D:$D, D252) + COUNTIF(Event33!$D:$D, D252) + COUNTIF(Event34!$D:$D, D252) + COUNTIF(Event35!$D:$D, D252) + COUNTIF(Event36!$D:$D, D252) + COUNTIF(Event37!$D:$D, D252) + COUNTIF(Event38!$D:$D, D252) + COUNTIF(Event39!$D:$D, D252) + COUNTIF(Event40!$D:$D, D252) + COUNTIF(Event41!$D:$D, D252) + COUNTIF(Event42!$D:$D, D252) + COUNTIF(Event43!$D:$D, D252) + COUNTIF(Event44!$D:$D, D252) + 0</f>
        <v>1</v>
      </c>
      <c r="F252" s="75" t="str">
        <f>IF(D252="", "", IF(IFERROR(VLOOKUP(D252, Dues!D:D, 1, FALSE), "")="", "No", "Yes"))</f>
        <v>No</v>
      </c>
      <c r="G252" s="75" t="str">
        <f ca="1">IF(D252="", "", IF(IFERROR(VLOOKUP(D252, Interview!D:D, 1, FALSE), "")&lt;&gt;"", "Yes", IF(OR(C252="Fr", C252="So", AND(C252="Sr", TODAY()&lt;43646)), "N/A", "No")))</f>
        <v>No</v>
      </c>
    </row>
    <row r="253" spans="1:7" ht="15" customHeight="1">
      <c r="A253" t="s">
        <v>1209</v>
      </c>
      <c r="B253" t="s">
        <v>1272</v>
      </c>
      <c r="C253" t="s">
        <v>479</v>
      </c>
      <c r="D253" s="74" t="s">
        <v>1297</v>
      </c>
      <c r="E253" s="75">
        <f>COUNTIF(Event1!$D:$D, D253) + COUNTIF(Event2!$D:$D, D253) + COUNTIF(Event3!$D:$D, D253) + COUNTIF(Event4!$D:$D, D253) + COUNTIF(Event5!$D:$D, D253) + COUNTIF(Event6!$D:$D, D253) + COUNTIF(Event7!$D:$D, D253) + COUNTIF(Event8!$D:$D, D253) + COUNTIF(Event9!$D:$D, D253) + COUNTIF(Event10!$D:$D, D253) + COUNTIF(Event11!$D:$D, D253) + COUNTIF(Event12!$D:$D, D253) + COUNTIF(Event13!$D:$D, D253) + COUNTIF(Event14!$D:$D, D253) + COUNTIF(Event15!$D:$D, D253) + COUNTIF(Event16!$D:$D, D253) + COUNTIF(Event17!$D:$D, D253) + COUNTIF(Event18!$D:$D, D253) + COUNTIF(Event19!$D:$D, D253) + COUNTIF(Event20!$D:$D, D253) + COUNTIF(Event21!$D:$D, D253) + COUNTIF(Event22!$D:$D, D253) + COUNTIF(Event23!$D:$D, D253) + COUNTIF(Event24!$D:$D, D253) + COUNTIF(Event25!$D:$D, D253) + COUNTIF(Event26!$D:$D, D253) + COUNTIF(Event27!$D:$D, D253) + COUNTIF(Event28!$D:$D, D253) + COUNTIF(Event29!$D:$D, D253) + COUNTIF(Event30!$D:$D, D253) + COUNTIF(Event31!$D:$D, D253) + COUNTIF(Event32!$D:$D, D253) + COUNTIF(Event33!$D:$D, D253) + COUNTIF(Event34!$D:$D, D253) + COUNTIF(Event35!$D:$D, D253) + COUNTIF(Event36!$D:$D, D253) + COUNTIF(Event37!$D:$D, D253) + COUNTIF(Event38!$D:$D, D253) + COUNTIF(Event39!$D:$D, D253) + COUNTIF(Event40!$D:$D, D253) + COUNTIF(Event41!$D:$D, D253) + COUNTIF(Event42!$D:$D, D253) + COUNTIF(Event43!$D:$D, D253) + COUNTIF(Event44!$D:$D, D253) + 0</f>
        <v>1</v>
      </c>
      <c r="F253" s="75" t="str">
        <f>IF(D253="", "", IF(IFERROR(VLOOKUP(D253, Dues!D:D, 1, FALSE), "")="", "No", "Yes"))</f>
        <v>No</v>
      </c>
      <c r="G253" s="75" t="str">
        <f ca="1">IF(D253="", "", IF(IFERROR(VLOOKUP(D253, Interview!D:D, 1, FALSE), "")&lt;&gt;"", "Yes", IF(OR(C253="Fr", C253="So", AND(C253="Sr", TODAY()&lt;43646)), "N/A", "No")))</f>
        <v>No</v>
      </c>
    </row>
    <row r="254" spans="1:7" ht="15" customHeight="1">
      <c r="A254" t="s">
        <v>1226</v>
      </c>
      <c r="B254" t="s">
        <v>1273</v>
      </c>
      <c r="C254" t="s">
        <v>487</v>
      </c>
      <c r="D254" s="74" t="s">
        <v>1298</v>
      </c>
      <c r="E254" s="75">
        <f>COUNTIF(Event1!$D:$D, D254) + COUNTIF(Event2!$D:$D, D254) + COUNTIF(Event3!$D:$D, D254) + COUNTIF(Event4!$D:$D, D254) + COUNTIF(Event5!$D:$D, D254) + COUNTIF(Event6!$D:$D, D254) + COUNTIF(Event7!$D:$D, D254) + COUNTIF(Event8!$D:$D, D254) + COUNTIF(Event9!$D:$D, D254) + COUNTIF(Event10!$D:$D, D254) + COUNTIF(Event11!$D:$D, D254) + COUNTIF(Event12!$D:$D, D254) + COUNTIF(Event13!$D:$D, D254) + COUNTIF(Event14!$D:$D, D254) + COUNTIF(Event15!$D:$D, D254) + COUNTIF(Event16!$D:$D, D254) + COUNTIF(Event17!$D:$D, D254) + COUNTIF(Event18!$D:$D, D254) + COUNTIF(Event19!$D:$D, D254) + COUNTIF(Event20!$D:$D, D254) + COUNTIF(Event21!$D:$D, D254) + COUNTIF(Event22!$D:$D, D254) + COUNTIF(Event23!$D:$D, D254) + COUNTIF(Event24!$D:$D, D254) + COUNTIF(Event25!$D:$D, D254) + COUNTIF(Event26!$D:$D, D254) + COUNTIF(Event27!$D:$D, D254) + COUNTIF(Event28!$D:$D, D254) + COUNTIF(Event29!$D:$D, D254) + COUNTIF(Event30!$D:$D, D254) + COUNTIF(Event31!$D:$D, D254) + COUNTIF(Event32!$D:$D, D254) + COUNTIF(Event33!$D:$D, D254) + COUNTIF(Event34!$D:$D, D254) + COUNTIF(Event35!$D:$D, D254) + COUNTIF(Event36!$D:$D, D254) + COUNTIF(Event37!$D:$D, D254) + COUNTIF(Event38!$D:$D, D254) + COUNTIF(Event39!$D:$D, D254) + COUNTIF(Event40!$D:$D, D254) + COUNTIF(Event41!$D:$D, D254) + COUNTIF(Event42!$D:$D, D254) + COUNTIF(Event43!$D:$D, D254) + COUNTIF(Event44!$D:$D, D254) + 0</f>
        <v>1</v>
      </c>
      <c r="F254" s="75" t="str">
        <f>IF(D254="", "", IF(IFERROR(VLOOKUP(D254, Dues!D:D, 1, FALSE), "")="", "No", "Yes"))</f>
        <v>No</v>
      </c>
      <c r="G254" s="75" t="str">
        <f ca="1">IF(D254="", "", IF(IFERROR(VLOOKUP(D254, Interview!D:D, 1, FALSE), "")&lt;&gt;"", "Yes", IF(OR(C254="Fr", C254="So", AND(C254="Sr", TODAY()&lt;43646)), "N/A", "No")))</f>
        <v>No</v>
      </c>
    </row>
    <row r="255" spans="1:7" ht="15" customHeight="1">
      <c r="A255" t="s">
        <v>1227</v>
      </c>
      <c r="B255" t="s">
        <v>1274</v>
      </c>
      <c r="C255" t="s">
        <v>487</v>
      </c>
      <c r="D255" s="74" t="s">
        <v>1299</v>
      </c>
      <c r="E255" s="75">
        <f>COUNTIF(Event1!$D:$D, D255) + COUNTIF(Event2!$D:$D, D255) + COUNTIF(Event3!$D:$D, D255) + COUNTIF(Event4!$D:$D, D255) + COUNTIF(Event5!$D:$D, D255) + COUNTIF(Event6!$D:$D, D255) + COUNTIF(Event7!$D:$D, D255) + COUNTIF(Event8!$D:$D, D255) + COUNTIF(Event9!$D:$D, D255) + COUNTIF(Event10!$D:$D, D255) + COUNTIF(Event11!$D:$D, D255) + COUNTIF(Event12!$D:$D, D255) + COUNTIF(Event13!$D:$D, D255) + COUNTIF(Event14!$D:$D, D255) + COUNTIF(Event15!$D:$D, D255) + COUNTIF(Event16!$D:$D, D255) + COUNTIF(Event17!$D:$D, D255) + COUNTIF(Event18!$D:$D, D255) + COUNTIF(Event19!$D:$D, D255) + COUNTIF(Event20!$D:$D, D255) + COUNTIF(Event21!$D:$D, D255) + COUNTIF(Event22!$D:$D, D255) + COUNTIF(Event23!$D:$D, D255) + COUNTIF(Event24!$D:$D, D255) + COUNTIF(Event25!$D:$D, D255) + COUNTIF(Event26!$D:$D, D255) + COUNTIF(Event27!$D:$D, D255) + COUNTIF(Event28!$D:$D, D255) + COUNTIF(Event29!$D:$D, D255) + COUNTIF(Event30!$D:$D, D255) + COUNTIF(Event31!$D:$D, D255) + COUNTIF(Event32!$D:$D, D255) + COUNTIF(Event33!$D:$D, D255) + COUNTIF(Event34!$D:$D, D255) + COUNTIF(Event35!$D:$D, D255) + COUNTIF(Event36!$D:$D, D255) + COUNTIF(Event37!$D:$D, D255) + COUNTIF(Event38!$D:$D, D255) + COUNTIF(Event39!$D:$D, D255) + COUNTIF(Event40!$D:$D, D255) + COUNTIF(Event41!$D:$D, D255) + COUNTIF(Event42!$D:$D, D255) + COUNTIF(Event43!$D:$D, D255) + COUNTIF(Event44!$D:$D, D255) + 0</f>
        <v>1</v>
      </c>
      <c r="F255" s="75" t="str">
        <f>IF(D255="", "", IF(IFERROR(VLOOKUP(D255, Dues!D:D, 1, FALSE), "")="", "No", "Yes"))</f>
        <v>No</v>
      </c>
      <c r="G255" s="75" t="str">
        <f ca="1">IF(D255="", "", IF(IFERROR(VLOOKUP(D255, Interview!D:D, 1, FALSE), "")&lt;&gt;"", "Yes", IF(OR(C255="Fr", C255="So", AND(C255="Sr", TODAY()&lt;43646)), "N/A", "No")))</f>
        <v>No</v>
      </c>
    </row>
    <row r="256" spans="1:7" ht="15" customHeight="1">
      <c r="A256" t="s">
        <v>1228</v>
      </c>
      <c r="B256" t="s">
        <v>1275</v>
      </c>
      <c r="C256" t="s">
        <v>1192</v>
      </c>
      <c r="D256" s="74" t="s">
        <v>1300</v>
      </c>
      <c r="E256" s="75">
        <f>COUNTIF(Event1!$D:$D, D256) + COUNTIF(Event2!$D:$D, D256) + COUNTIF(Event3!$D:$D, D256) + COUNTIF(Event4!$D:$D, D256) + COUNTIF(Event5!$D:$D, D256) + COUNTIF(Event6!$D:$D, D256) + COUNTIF(Event7!$D:$D, D256) + COUNTIF(Event8!$D:$D, D256) + COUNTIF(Event9!$D:$D, D256) + COUNTIF(Event10!$D:$D, D256) + COUNTIF(Event11!$D:$D, D256) + COUNTIF(Event12!$D:$D, D256) + COUNTIF(Event13!$D:$D, D256) + COUNTIF(Event14!$D:$D, D256) + COUNTIF(Event15!$D:$D, D256) + COUNTIF(Event16!$D:$D, D256) + COUNTIF(Event17!$D:$D, D256) + COUNTIF(Event18!$D:$D, D256) + COUNTIF(Event19!$D:$D, D256) + COUNTIF(Event20!$D:$D, D256) + COUNTIF(Event21!$D:$D, D256) + COUNTIF(Event22!$D:$D, D256) + COUNTIF(Event23!$D:$D, D256) + COUNTIF(Event24!$D:$D, D256) + COUNTIF(Event25!$D:$D, D256) + COUNTIF(Event26!$D:$D, D256) + COUNTIF(Event27!$D:$D, D256) + COUNTIF(Event28!$D:$D, D256) + COUNTIF(Event29!$D:$D, D256) + COUNTIF(Event30!$D:$D, D256) + COUNTIF(Event31!$D:$D, D256) + COUNTIF(Event32!$D:$D, D256) + COUNTIF(Event33!$D:$D, D256) + COUNTIF(Event34!$D:$D, D256) + COUNTIF(Event35!$D:$D, D256) + COUNTIF(Event36!$D:$D, D256) + COUNTIF(Event37!$D:$D, D256) + COUNTIF(Event38!$D:$D, D256) + COUNTIF(Event39!$D:$D, D256) + COUNTIF(Event40!$D:$D, D256) + COUNTIF(Event41!$D:$D, D256) + COUNTIF(Event42!$D:$D, D256) + COUNTIF(Event43!$D:$D, D256) + COUNTIF(Event44!$D:$D, D256) + 0</f>
        <v>1</v>
      </c>
      <c r="F256" s="75" t="str">
        <f>IF(D256="", "", IF(IFERROR(VLOOKUP(D256, Dues!D:D, 1, FALSE), "")="", "No", "Yes"))</f>
        <v>No</v>
      </c>
      <c r="G256" s="75" t="str">
        <f ca="1">IF(D256="", "", IF(IFERROR(VLOOKUP(D256, Interview!D:D, 1, FALSE), "")&lt;&gt;"", "Yes", IF(OR(C256="Fr", C256="So", AND(C256="Sr", TODAY()&lt;43646)), "N/A", "No")))</f>
        <v>No</v>
      </c>
    </row>
    <row r="257" spans="1:7" ht="15" customHeight="1">
      <c r="A257" t="s">
        <v>1229</v>
      </c>
      <c r="B257" t="s">
        <v>1276</v>
      </c>
      <c r="C257" t="s">
        <v>479</v>
      </c>
      <c r="D257" s="74" t="s">
        <v>1301</v>
      </c>
      <c r="E257" s="75">
        <f>COUNTIF(Event1!$D:$D, D257) + COUNTIF(Event2!$D:$D, D257) + COUNTIF(Event3!$D:$D, D257) + COUNTIF(Event4!$D:$D, D257) + COUNTIF(Event5!$D:$D, D257) + COUNTIF(Event6!$D:$D, D257) + COUNTIF(Event7!$D:$D, D257) + COUNTIF(Event8!$D:$D, D257) + COUNTIF(Event9!$D:$D, D257) + COUNTIF(Event10!$D:$D, D257) + COUNTIF(Event11!$D:$D, D257) + COUNTIF(Event12!$D:$D, D257) + COUNTIF(Event13!$D:$D, D257) + COUNTIF(Event14!$D:$D, D257) + COUNTIF(Event15!$D:$D, D257) + COUNTIF(Event16!$D:$D, D257) + COUNTIF(Event17!$D:$D, D257) + COUNTIF(Event18!$D:$D, D257) + COUNTIF(Event19!$D:$D, D257) + COUNTIF(Event20!$D:$D, D257) + COUNTIF(Event21!$D:$D, D257) + COUNTIF(Event22!$D:$D, D257) + COUNTIF(Event23!$D:$D, D257) + COUNTIF(Event24!$D:$D, D257) + COUNTIF(Event25!$D:$D, D257) + COUNTIF(Event26!$D:$D, D257) + COUNTIF(Event27!$D:$D, D257) + COUNTIF(Event28!$D:$D, D257) + COUNTIF(Event29!$D:$D, D257) + COUNTIF(Event30!$D:$D, D257) + COUNTIF(Event31!$D:$D, D257) + COUNTIF(Event32!$D:$D, D257) + COUNTIF(Event33!$D:$D, D257) + COUNTIF(Event34!$D:$D, D257) + COUNTIF(Event35!$D:$D, D257) + COUNTIF(Event36!$D:$D, D257) + COUNTIF(Event37!$D:$D, D257) + COUNTIF(Event38!$D:$D, D257) + COUNTIF(Event39!$D:$D, D257) + COUNTIF(Event40!$D:$D, D257) + COUNTIF(Event41!$D:$D, D257) + COUNTIF(Event42!$D:$D, D257) + COUNTIF(Event43!$D:$D, D257) + COUNTIF(Event44!$D:$D, D257) + 0</f>
        <v>1</v>
      </c>
      <c r="F257" s="75" t="str">
        <f>IF(D257="", "", IF(IFERROR(VLOOKUP(D257, Dues!D:D, 1, FALSE), "")="", "No", "Yes"))</f>
        <v>No</v>
      </c>
      <c r="G257" s="75" t="str">
        <f ca="1">IF(D257="", "", IF(IFERROR(VLOOKUP(D257, Interview!D:D, 1, FALSE), "")&lt;&gt;"", "Yes", IF(OR(C257="Fr", C257="So", AND(C257="Sr", TODAY()&lt;43646)), "N/A", "No")))</f>
        <v>No</v>
      </c>
    </row>
    <row r="258" spans="1:7" ht="15" customHeight="1">
      <c r="A258" t="s">
        <v>1231</v>
      </c>
      <c r="B258" t="s">
        <v>1277</v>
      </c>
      <c r="C258" t="s">
        <v>479</v>
      </c>
      <c r="D258" s="74" t="s">
        <v>1302</v>
      </c>
      <c r="E258" s="75">
        <f>COUNTIF(Event1!$D:$D, D258) + COUNTIF(Event2!$D:$D, D258) + COUNTIF(Event3!$D:$D, D258) + COUNTIF(Event4!$D:$D, D258) + COUNTIF(Event5!$D:$D, D258) + COUNTIF(Event6!$D:$D, D258) + COUNTIF(Event7!$D:$D, D258) + COUNTIF(Event8!$D:$D, D258) + COUNTIF(Event9!$D:$D, D258) + COUNTIF(Event10!$D:$D, D258) + COUNTIF(Event11!$D:$D, D258) + COUNTIF(Event12!$D:$D, D258) + COUNTIF(Event13!$D:$D, D258) + COUNTIF(Event14!$D:$D, D258) + COUNTIF(Event15!$D:$D, D258) + COUNTIF(Event16!$D:$D, D258) + COUNTIF(Event17!$D:$D, D258) + COUNTIF(Event18!$D:$D, D258) + COUNTIF(Event19!$D:$D, D258) + COUNTIF(Event20!$D:$D, D258) + COUNTIF(Event21!$D:$D, D258) + COUNTIF(Event22!$D:$D, D258) + COUNTIF(Event23!$D:$D, D258) + COUNTIF(Event24!$D:$D, D258) + COUNTIF(Event25!$D:$D, D258) + COUNTIF(Event26!$D:$D, D258) + COUNTIF(Event27!$D:$D, D258) + COUNTIF(Event28!$D:$D, D258) + COUNTIF(Event29!$D:$D, D258) + COUNTIF(Event30!$D:$D, D258) + COUNTIF(Event31!$D:$D, D258) + COUNTIF(Event32!$D:$D, D258) + COUNTIF(Event33!$D:$D, D258) + COUNTIF(Event34!$D:$D, D258) + COUNTIF(Event35!$D:$D, D258) + COUNTIF(Event36!$D:$D, D258) + COUNTIF(Event37!$D:$D, D258) + COUNTIF(Event38!$D:$D, D258) + COUNTIF(Event39!$D:$D, D258) + COUNTIF(Event40!$D:$D, D258) + COUNTIF(Event41!$D:$D, D258) + COUNTIF(Event42!$D:$D, D258) + COUNTIF(Event43!$D:$D, D258) + COUNTIF(Event44!$D:$D, D258) + 0</f>
        <v>1</v>
      </c>
      <c r="F258" s="75" t="str">
        <f>IF(D258="", "", IF(IFERROR(VLOOKUP(D258, Dues!D:D, 1, FALSE), "")="", "No", "Yes"))</f>
        <v>No</v>
      </c>
      <c r="G258" s="75" t="str">
        <f ca="1">IF(D258="", "", IF(IFERROR(VLOOKUP(D258, Interview!D:D, 1, FALSE), "")&lt;&gt;"", "Yes", IF(OR(C258="Fr", C258="So", AND(C258="Sr", TODAY()&lt;43646)), "N/A", "No")))</f>
        <v>No</v>
      </c>
    </row>
    <row r="259" spans="1:7" ht="15" customHeight="1">
      <c r="A259" t="s">
        <v>1232</v>
      </c>
      <c r="B259" t="s">
        <v>1278</v>
      </c>
      <c r="C259" t="s">
        <v>479</v>
      </c>
      <c r="D259" s="74" t="s">
        <v>1303</v>
      </c>
      <c r="E259" s="75">
        <f>COUNTIF(Event1!$D:$D, D259) + COUNTIF(Event2!$D:$D, D259) + COUNTIF(Event3!$D:$D, D259) + COUNTIF(Event4!$D:$D, D259) + COUNTIF(Event5!$D:$D, D259) + COUNTIF(Event6!$D:$D, D259) + COUNTIF(Event7!$D:$D, D259) + COUNTIF(Event8!$D:$D, D259) + COUNTIF(Event9!$D:$D, D259) + COUNTIF(Event10!$D:$D, D259) + COUNTIF(Event11!$D:$D, D259) + COUNTIF(Event12!$D:$D, D259) + COUNTIF(Event13!$D:$D, D259) + COUNTIF(Event14!$D:$D, D259) + COUNTIF(Event15!$D:$D, D259) + COUNTIF(Event16!$D:$D, D259) + COUNTIF(Event17!$D:$D, D259) + COUNTIF(Event18!$D:$D, D259) + COUNTIF(Event19!$D:$D, D259) + COUNTIF(Event20!$D:$D, D259) + COUNTIF(Event21!$D:$D, D259) + COUNTIF(Event22!$D:$D, D259) + COUNTIF(Event23!$D:$D, D259) + COUNTIF(Event24!$D:$D, D259) + COUNTIF(Event25!$D:$D, D259) + COUNTIF(Event26!$D:$D, D259) + COUNTIF(Event27!$D:$D, D259) + COUNTIF(Event28!$D:$D, D259) + COUNTIF(Event29!$D:$D, D259) + COUNTIF(Event30!$D:$D, D259) + COUNTIF(Event31!$D:$D, D259) + COUNTIF(Event32!$D:$D, D259) + COUNTIF(Event33!$D:$D, D259) + COUNTIF(Event34!$D:$D, D259) + COUNTIF(Event35!$D:$D, D259) + COUNTIF(Event36!$D:$D, D259) + COUNTIF(Event37!$D:$D, D259) + COUNTIF(Event38!$D:$D, D259) + COUNTIF(Event39!$D:$D, D259) + COUNTIF(Event40!$D:$D, D259) + COUNTIF(Event41!$D:$D, D259) + COUNTIF(Event42!$D:$D, D259) + COUNTIF(Event43!$D:$D, D259) + COUNTIF(Event44!$D:$D, D259) + 0</f>
        <v>1</v>
      </c>
      <c r="F259" s="75" t="str">
        <f>IF(D259="", "", IF(IFERROR(VLOOKUP(D259, Dues!D:D, 1, FALSE), "")="", "No", "Yes"))</f>
        <v>No</v>
      </c>
      <c r="G259" s="75" t="str">
        <f ca="1">IF(D259="", "", IF(IFERROR(VLOOKUP(D259, Interview!D:D, 1, FALSE), "")&lt;&gt;"", "Yes", IF(OR(C259="Fr", C259="So", AND(C259="Sr", TODAY()&lt;43646)), "N/A", "No")))</f>
        <v>No</v>
      </c>
    </row>
    <row r="260" spans="1:7" ht="15" customHeight="1">
      <c r="A260" t="s">
        <v>1235</v>
      </c>
      <c r="B260" t="s">
        <v>1279</v>
      </c>
      <c r="C260" t="s">
        <v>481</v>
      </c>
      <c r="D260" s="74" t="s">
        <v>1304</v>
      </c>
      <c r="E260" s="75">
        <f>COUNTIF(Event1!$D:$D, D260) + COUNTIF(Event2!$D:$D, D260) + COUNTIF(Event3!$D:$D, D260) + COUNTIF(Event4!$D:$D, D260) + COUNTIF(Event5!$D:$D, D260) + COUNTIF(Event6!$D:$D, D260) + COUNTIF(Event7!$D:$D, D260) + COUNTIF(Event8!$D:$D, D260) + COUNTIF(Event9!$D:$D, D260) + COUNTIF(Event10!$D:$D, D260) + COUNTIF(Event11!$D:$D, D260) + COUNTIF(Event12!$D:$D, D260) + COUNTIF(Event13!$D:$D, D260) + COUNTIF(Event14!$D:$D, D260) + COUNTIF(Event15!$D:$D, D260) + COUNTIF(Event16!$D:$D, D260) + COUNTIF(Event17!$D:$D, D260) + COUNTIF(Event18!$D:$D, D260) + COUNTIF(Event19!$D:$D, D260) + COUNTIF(Event20!$D:$D, D260) + COUNTIF(Event21!$D:$D, D260) + COUNTIF(Event22!$D:$D, D260) + COUNTIF(Event23!$D:$D, D260) + COUNTIF(Event24!$D:$D, D260) + COUNTIF(Event25!$D:$D, D260) + COUNTIF(Event26!$D:$D, D260) + COUNTIF(Event27!$D:$D, D260) + COUNTIF(Event28!$D:$D, D260) + COUNTIF(Event29!$D:$D, D260) + COUNTIF(Event30!$D:$D, D260) + COUNTIF(Event31!$D:$D, D260) + COUNTIF(Event32!$D:$D, D260) + COUNTIF(Event33!$D:$D, D260) + COUNTIF(Event34!$D:$D, D260) + COUNTIF(Event35!$D:$D, D260) + COUNTIF(Event36!$D:$D, D260) + COUNTIF(Event37!$D:$D, D260) + COUNTIF(Event38!$D:$D, D260) + COUNTIF(Event39!$D:$D, D260) + COUNTIF(Event40!$D:$D, D260) + COUNTIF(Event41!$D:$D, D260) + COUNTIF(Event42!$D:$D, D260) + COUNTIF(Event43!$D:$D, D260) + COUNTIF(Event44!$D:$D, D260) + 0</f>
        <v>1</v>
      </c>
      <c r="F260" s="75" t="str">
        <f>IF(D260="", "", IF(IFERROR(VLOOKUP(D260, Dues!D:D, 1, FALSE), "")="", "No", "Yes"))</f>
        <v>No</v>
      </c>
      <c r="G260" s="75" t="str">
        <f ca="1">IF(D260="", "", IF(IFERROR(VLOOKUP(D260, Interview!D:D, 1, FALSE), "")&lt;&gt;"", "Yes", IF(OR(C260="Fr", C260="So", AND(C260="Sr", TODAY()&lt;43646)), "N/A", "No")))</f>
        <v>No</v>
      </c>
    </row>
    <row r="261" spans="1:7" ht="15" customHeight="1">
      <c r="A261" t="s">
        <v>1236</v>
      </c>
      <c r="B261" t="s">
        <v>1280</v>
      </c>
      <c r="C261" t="s">
        <v>481</v>
      </c>
      <c r="D261" s="74" t="s">
        <v>1305</v>
      </c>
      <c r="E261" s="75">
        <f>COUNTIF(Event1!$D:$D, D261) + COUNTIF(Event2!$D:$D, D261) + COUNTIF(Event3!$D:$D, D261) + COUNTIF(Event4!$D:$D, D261) + COUNTIF(Event5!$D:$D, D261) + COUNTIF(Event6!$D:$D, D261) + COUNTIF(Event7!$D:$D, D261) + COUNTIF(Event8!$D:$D, D261) + COUNTIF(Event9!$D:$D, D261) + COUNTIF(Event10!$D:$D, D261) + COUNTIF(Event11!$D:$D, D261) + COUNTIF(Event12!$D:$D, D261) + COUNTIF(Event13!$D:$D, D261) + COUNTIF(Event14!$D:$D, D261) + COUNTIF(Event15!$D:$D, D261) + COUNTIF(Event16!$D:$D, D261) + COUNTIF(Event17!$D:$D, D261) + COUNTIF(Event18!$D:$D, D261) + COUNTIF(Event19!$D:$D, D261) + COUNTIF(Event20!$D:$D, D261) + COUNTIF(Event21!$D:$D, D261) + COUNTIF(Event22!$D:$D, D261) + COUNTIF(Event23!$D:$D, D261) + COUNTIF(Event24!$D:$D, D261) + COUNTIF(Event25!$D:$D, D261) + COUNTIF(Event26!$D:$D, D261) + COUNTIF(Event27!$D:$D, D261) + COUNTIF(Event28!$D:$D, D261) + COUNTIF(Event29!$D:$D, D261) + COUNTIF(Event30!$D:$D, D261) + COUNTIF(Event31!$D:$D, D261) + COUNTIF(Event32!$D:$D, D261) + COUNTIF(Event33!$D:$D, D261) + COUNTIF(Event34!$D:$D, D261) + COUNTIF(Event35!$D:$D, D261) + COUNTIF(Event36!$D:$D, D261) + COUNTIF(Event37!$D:$D, D261) + COUNTIF(Event38!$D:$D, D261) + COUNTIF(Event39!$D:$D, D261) + COUNTIF(Event40!$D:$D, D261) + COUNTIF(Event41!$D:$D, D261) + COUNTIF(Event42!$D:$D, D261) + COUNTIF(Event43!$D:$D, D261) + COUNTIF(Event44!$D:$D, D261) + 0</f>
        <v>1</v>
      </c>
      <c r="F261" s="75" t="str">
        <f>IF(D261="", "", IF(IFERROR(VLOOKUP(D261, Dues!D:D, 1, FALSE), "")="", "No", "Yes"))</f>
        <v>No</v>
      </c>
      <c r="G261" s="75" t="str">
        <f ca="1">IF(D261="", "", IF(IFERROR(VLOOKUP(D261, Interview!D:D, 1, FALSE), "")&lt;&gt;"", "Yes", IF(OR(C261="Fr", C261="So", AND(C261="Sr", TODAY()&lt;43646)), "N/A", "No")))</f>
        <v>No</v>
      </c>
    </row>
    <row r="262" spans="1:7" ht="15" customHeight="1">
      <c r="A262" t="s">
        <v>1237</v>
      </c>
      <c r="B262" t="s">
        <v>1281</v>
      </c>
      <c r="C262" t="s">
        <v>478</v>
      </c>
      <c r="D262" s="74" t="s">
        <v>1306</v>
      </c>
      <c r="E262" s="75">
        <f>COUNTIF(Event1!$D:$D, D262) + COUNTIF(Event2!$D:$D, D262) + COUNTIF(Event3!$D:$D, D262) + COUNTIF(Event4!$D:$D, D262) + COUNTIF(Event5!$D:$D, D262) + COUNTIF(Event6!$D:$D, D262) + COUNTIF(Event7!$D:$D, D262) + COUNTIF(Event8!$D:$D, D262) + COUNTIF(Event9!$D:$D, D262) + COUNTIF(Event10!$D:$D, D262) + COUNTIF(Event11!$D:$D, D262) + COUNTIF(Event12!$D:$D, D262) + COUNTIF(Event13!$D:$D, D262) + COUNTIF(Event14!$D:$D, D262) + COUNTIF(Event15!$D:$D, D262) + COUNTIF(Event16!$D:$D, D262) + COUNTIF(Event17!$D:$D, D262) + COUNTIF(Event18!$D:$D, D262) + COUNTIF(Event19!$D:$D, D262) + COUNTIF(Event20!$D:$D, D262) + COUNTIF(Event21!$D:$D, D262) + COUNTIF(Event22!$D:$D, D262) + COUNTIF(Event23!$D:$D, D262) + COUNTIF(Event24!$D:$D, D262) + COUNTIF(Event25!$D:$D, D262) + COUNTIF(Event26!$D:$D, D262) + COUNTIF(Event27!$D:$D, D262) + COUNTIF(Event28!$D:$D, D262) + COUNTIF(Event29!$D:$D, D262) + COUNTIF(Event30!$D:$D, D262) + COUNTIF(Event31!$D:$D, D262) + COUNTIF(Event32!$D:$D, D262) + COUNTIF(Event33!$D:$D, D262) + COUNTIF(Event34!$D:$D, D262) + COUNTIF(Event35!$D:$D, D262) + COUNTIF(Event36!$D:$D, D262) + COUNTIF(Event37!$D:$D, D262) + COUNTIF(Event38!$D:$D, D262) + COUNTIF(Event39!$D:$D, D262) + COUNTIF(Event40!$D:$D, D262) + COUNTIF(Event41!$D:$D, D262) + COUNTIF(Event42!$D:$D, D262) + COUNTIF(Event43!$D:$D, D262) + COUNTIF(Event44!$D:$D, D262) + 0</f>
        <v>1</v>
      </c>
      <c r="F262" s="75" t="str">
        <f>IF(D262="", "", IF(IFERROR(VLOOKUP(D262, Dues!D:D, 1, FALSE), "")="", "No", "Yes"))</f>
        <v>No</v>
      </c>
      <c r="G262" s="75" t="str">
        <f ca="1">IF(D262="", "", IF(IFERROR(VLOOKUP(D262, Interview!D:D, 1, FALSE), "")&lt;&gt;"", "Yes", IF(OR(C262="Fr", C262="So", AND(C262="Sr", TODAY()&lt;43646)), "N/A", "No")))</f>
        <v>No</v>
      </c>
    </row>
    <row r="263" spans="1:7" ht="15" customHeight="1">
      <c r="A263" t="s">
        <v>1238</v>
      </c>
      <c r="B263" t="s">
        <v>797</v>
      </c>
      <c r="C263" t="s">
        <v>481</v>
      </c>
      <c r="D263" s="74" t="s">
        <v>1307</v>
      </c>
      <c r="E263" s="75">
        <f>COUNTIF(Event1!$D:$D, D263) + COUNTIF(Event2!$D:$D, D263) + COUNTIF(Event3!$D:$D, D263) + COUNTIF(Event4!$D:$D, D263) + COUNTIF(Event5!$D:$D, D263) + COUNTIF(Event6!$D:$D, D263) + COUNTIF(Event7!$D:$D, D263) + COUNTIF(Event8!$D:$D, D263) + COUNTIF(Event9!$D:$D, D263) + COUNTIF(Event10!$D:$D, D263) + COUNTIF(Event11!$D:$D, D263) + COUNTIF(Event12!$D:$D, D263) + COUNTIF(Event13!$D:$D, D263) + COUNTIF(Event14!$D:$D, D263) + COUNTIF(Event15!$D:$D, D263) + COUNTIF(Event16!$D:$D, D263) + COUNTIF(Event17!$D:$D, D263) + COUNTIF(Event18!$D:$D, D263) + COUNTIF(Event19!$D:$D, D263) + COUNTIF(Event20!$D:$D, D263) + COUNTIF(Event21!$D:$D, D263) + COUNTIF(Event22!$D:$D, D263) + COUNTIF(Event23!$D:$D, D263) + COUNTIF(Event24!$D:$D, D263) + COUNTIF(Event25!$D:$D, D263) + COUNTIF(Event26!$D:$D, D263) + COUNTIF(Event27!$D:$D, D263) + COUNTIF(Event28!$D:$D, D263) + COUNTIF(Event29!$D:$D, D263) + COUNTIF(Event30!$D:$D, D263) + COUNTIF(Event31!$D:$D, D263) + COUNTIF(Event32!$D:$D, D263) + COUNTIF(Event33!$D:$D, D263) + COUNTIF(Event34!$D:$D, D263) + COUNTIF(Event35!$D:$D, D263) + COUNTIF(Event36!$D:$D, D263) + COUNTIF(Event37!$D:$D, D263) + COUNTIF(Event38!$D:$D, D263) + COUNTIF(Event39!$D:$D, D263) + COUNTIF(Event40!$D:$D, D263) + COUNTIF(Event41!$D:$D, D263) + COUNTIF(Event42!$D:$D, D263) + COUNTIF(Event43!$D:$D, D263) + COUNTIF(Event44!$D:$D, D263) + 0</f>
        <v>1</v>
      </c>
      <c r="F263" s="75" t="str">
        <f>IF(D263="", "", IF(IFERROR(VLOOKUP(D263, Dues!D:D, 1, FALSE), "")="", "No", "Yes"))</f>
        <v>No</v>
      </c>
      <c r="G263" s="75" t="str">
        <f ca="1">IF(D263="", "", IF(IFERROR(VLOOKUP(D263, Interview!D:D, 1, FALSE), "")&lt;&gt;"", "Yes", IF(OR(C263="Fr", C263="So", AND(C263="Sr", TODAY()&lt;43646)), "N/A", "No")))</f>
        <v>Yes</v>
      </c>
    </row>
    <row r="264" spans="1:7" ht="15" customHeight="1">
      <c r="A264" t="s">
        <v>1239</v>
      </c>
      <c r="B264" t="s">
        <v>1282</v>
      </c>
      <c r="C264" t="s">
        <v>487</v>
      </c>
      <c r="D264" s="74" t="s">
        <v>1308</v>
      </c>
      <c r="E264" s="75">
        <f>COUNTIF(Event1!$D:$D, D264) + COUNTIF(Event2!$D:$D, D264) + COUNTIF(Event3!$D:$D, D264) + COUNTIF(Event4!$D:$D, D264) + COUNTIF(Event5!$D:$D, D264) + COUNTIF(Event6!$D:$D, D264) + COUNTIF(Event7!$D:$D, D264) + COUNTIF(Event8!$D:$D, D264) + COUNTIF(Event9!$D:$D, D264) + COUNTIF(Event10!$D:$D, D264) + COUNTIF(Event11!$D:$D, D264) + COUNTIF(Event12!$D:$D, D264) + COUNTIF(Event13!$D:$D, D264) + COUNTIF(Event14!$D:$D, D264) + COUNTIF(Event15!$D:$D, D264) + COUNTIF(Event16!$D:$D, D264) + COUNTIF(Event17!$D:$D, D264) + COUNTIF(Event18!$D:$D, D264) + COUNTIF(Event19!$D:$D, D264) + COUNTIF(Event20!$D:$D, D264) + COUNTIF(Event21!$D:$D, D264) + COUNTIF(Event22!$D:$D, D264) + COUNTIF(Event23!$D:$D, D264) + COUNTIF(Event24!$D:$D, D264) + COUNTIF(Event25!$D:$D, D264) + COUNTIF(Event26!$D:$D, D264) + COUNTIF(Event27!$D:$D, D264) + COUNTIF(Event28!$D:$D, D264) + COUNTIF(Event29!$D:$D, D264) + COUNTIF(Event30!$D:$D, D264) + COUNTIF(Event31!$D:$D, D264) + COUNTIF(Event32!$D:$D, D264) + COUNTIF(Event33!$D:$D, D264) + COUNTIF(Event34!$D:$D, D264) + COUNTIF(Event35!$D:$D, D264) + COUNTIF(Event36!$D:$D, D264) + COUNTIF(Event37!$D:$D, D264) + COUNTIF(Event38!$D:$D, D264) + COUNTIF(Event39!$D:$D, D264) + COUNTIF(Event40!$D:$D, D264) + COUNTIF(Event41!$D:$D, D264) + COUNTIF(Event42!$D:$D, D264) + COUNTIF(Event43!$D:$D, D264) + COUNTIF(Event44!$D:$D, D264) + 0</f>
        <v>1</v>
      </c>
      <c r="F264" s="75" t="str">
        <f>IF(D264="", "", IF(IFERROR(VLOOKUP(D264, Dues!D:D, 1, FALSE), "")="", "No", "Yes"))</f>
        <v>No</v>
      </c>
      <c r="G264" s="75" t="str">
        <f ca="1">IF(D264="", "", IF(IFERROR(VLOOKUP(D264, Interview!D:D, 1, FALSE), "")&lt;&gt;"", "Yes", IF(OR(C264="Fr", C264="So", AND(C264="Sr", TODAY()&lt;43646)), "N/A", "No")))</f>
        <v>No</v>
      </c>
    </row>
    <row r="265" spans="1:7" ht="15" customHeight="1">
      <c r="A265" t="s">
        <v>1240</v>
      </c>
      <c r="B265" t="s">
        <v>1283</v>
      </c>
      <c r="C265" t="s">
        <v>479</v>
      </c>
      <c r="D265" s="74" t="s">
        <v>1309</v>
      </c>
      <c r="E265" s="75">
        <f>COUNTIF(Event1!$D:$D, D265) + COUNTIF(Event2!$D:$D, D265) + COUNTIF(Event3!$D:$D, D265) + COUNTIF(Event4!$D:$D, D265) + COUNTIF(Event5!$D:$D, D265) + COUNTIF(Event6!$D:$D, D265) + COUNTIF(Event7!$D:$D, D265) + COUNTIF(Event8!$D:$D, D265) + COUNTIF(Event9!$D:$D, D265) + COUNTIF(Event10!$D:$D, D265) + COUNTIF(Event11!$D:$D, D265) + COUNTIF(Event12!$D:$D, D265) + COUNTIF(Event13!$D:$D, D265) + COUNTIF(Event14!$D:$D, D265) + COUNTIF(Event15!$D:$D, D265) + COUNTIF(Event16!$D:$D, D265) + COUNTIF(Event17!$D:$D, D265) + COUNTIF(Event18!$D:$D, D265) + COUNTIF(Event19!$D:$D, D265) + COUNTIF(Event20!$D:$D, D265) + COUNTIF(Event21!$D:$D, D265) + COUNTIF(Event22!$D:$D, D265) + COUNTIF(Event23!$D:$D, D265) + COUNTIF(Event24!$D:$D, D265) + COUNTIF(Event25!$D:$D, D265) + COUNTIF(Event26!$D:$D, D265) + COUNTIF(Event27!$D:$D, D265) + COUNTIF(Event28!$D:$D, D265) + COUNTIF(Event29!$D:$D, D265) + COUNTIF(Event30!$D:$D, D265) + COUNTIF(Event31!$D:$D, D265) + COUNTIF(Event32!$D:$D, D265) + COUNTIF(Event33!$D:$D, D265) + COUNTIF(Event34!$D:$D, D265) + COUNTIF(Event35!$D:$D, D265) + COUNTIF(Event36!$D:$D, D265) + COUNTIF(Event37!$D:$D, D265) + COUNTIF(Event38!$D:$D, D265) + COUNTIF(Event39!$D:$D, D265) + COUNTIF(Event40!$D:$D, D265) + COUNTIF(Event41!$D:$D, D265) + COUNTIF(Event42!$D:$D, D265) + COUNTIF(Event43!$D:$D, D265) + COUNTIF(Event44!$D:$D, D265) + 0</f>
        <v>1</v>
      </c>
      <c r="F265" s="75" t="str">
        <f>IF(D265="", "", IF(IFERROR(VLOOKUP(D265, Dues!D:D, 1, FALSE), "")="", "No", "Yes"))</f>
        <v>No</v>
      </c>
      <c r="G265" s="75" t="str">
        <f ca="1">IF(D265="", "", IF(IFERROR(VLOOKUP(D265, Interview!D:D, 1, FALSE), "")&lt;&gt;"", "Yes", IF(OR(C265="Fr", C265="So", AND(C265="Sr", TODAY()&lt;43646)), "N/A", "No")))</f>
        <v>No</v>
      </c>
    </row>
    <row r="266" spans="1:7" ht="15" customHeight="1">
      <c r="A266" t="s">
        <v>1245</v>
      </c>
      <c r="B266" t="s">
        <v>791</v>
      </c>
      <c r="C266" t="s">
        <v>487</v>
      </c>
      <c r="D266" s="74" t="s">
        <v>1310</v>
      </c>
      <c r="E266" s="75">
        <f>COUNTIF(Event1!$D:$D, D266) + COUNTIF(Event2!$D:$D, D266) + COUNTIF(Event3!$D:$D, D266) + COUNTIF(Event4!$D:$D, D266) + COUNTIF(Event5!$D:$D, D266) + COUNTIF(Event6!$D:$D, D266) + COUNTIF(Event7!$D:$D, D266) + COUNTIF(Event8!$D:$D, D266) + COUNTIF(Event9!$D:$D, D266) + COUNTIF(Event10!$D:$D, D266) + COUNTIF(Event11!$D:$D, D266) + COUNTIF(Event12!$D:$D, D266) + COUNTIF(Event13!$D:$D, D266) + COUNTIF(Event14!$D:$D, D266) + COUNTIF(Event15!$D:$D, D266) + COUNTIF(Event16!$D:$D, D266) + COUNTIF(Event17!$D:$D, D266) + COUNTIF(Event18!$D:$D, D266) + COUNTIF(Event19!$D:$D, D266) + COUNTIF(Event20!$D:$D, D266) + COUNTIF(Event21!$D:$D, D266) + COUNTIF(Event22!$D:$D, D266) + COUNTIF(Event23!$D:$D, D266) + COUNTIF(Event24!$D:$D, D266) + COUNTIF(Event25!$D:$D, D266) + COUNTIF(Event26!$D:$D, D266) + COUNTIF(Event27!$D:$D, D266) + COUNTIF(Event28!$D:$D, D266) + COUNTIF(Event29!$D:$D, D266) + COUNTIF(Event30!$D:$D, D266) + COUNTIF(Event31!$D:$D, D266) + COUNTIF(Event32!$D:$D, D266) + COUNTIF(Event33!$D:$D, D266) + COUNTIF(Event34!$D:$D, D266) + COUNTIF(Event35!$D:$D, D266) + COUNTIF(Event36!$D:$D, D266) + COUNTIF(Event37!$D:$D, D266) + COUNTIF(Event38!$D:$D, D266) + COUNTIF(Event39!$D:$D, D266) + COUNTIF(Event40!$D:$D, D266) + COUNTIF(Event41!$D:$D, D266) + COUNTIF(Event42!$D:$D, D266) + COUNTIF(Event43!$D:$D, D266) + COUNTIF(Event44!$D:$D, D266) + 0</f>
        <v>1</v>
      </c>
      <c r="F266" s="75" t="str">
        <f>IF(D266="", "", IF(IFERROR(VLOOKUP(D266, Dues!D:D, 1, FALSE), "")="", "No", "Yes"))</f>
        <v>No</v>
      </c>
      <c r="G266" s="75" t="str">
        <f ca="1">IF(D266="", "", IF(IFERROR(VLOOKUP(D266, Interview!D:D, 1, FALSE), "")&lt;&gt;"", "Yes", IF(OR(C266="Fr", C266="So", AND(C266="Sr", TODAY()&lt;43646)), "N/A", "No")))</f>
        <v>No</v>
      </c>
    </row>
    <row r="267" spans="1:7" ht="15" customHeight="1">
      <c r="A267" t="s">
        <v>1246</v>
      </c>
      <c r="B267" t="s">
        <v>1247</v>
      </c>
      <c r="C267" t="s">
        <v>487</v>
      </c>
      <c r="D267" s="74" t="s">
        <v>1311</v>
      </c>
      <c r="E267" s="75">
        <f>COUNTIF(Event1!$D:$D, D267) + COUNTIF(Event2!$D:$D, D267) + COUNTIF(Event3!$D:$D, D267) + COUNTIF(Event4!$D:$D, D267) + COUNTIF(Event5!$D:$D, D267) + COUNTIF(Event6!$D:$D, D267) + COUNTIF(Event7!$D:$D, D267) + COUNTIF(Event8!$D:$D, D267) + COUNTIF(Event9!$D:$D, D267) + COUNTIF(Event10!$D:$D, D267) + COUNTIF(Event11!$D:$D, D267) + COUNTIF(Event12!$D:$D, D267) + COUNTIF(Event13!$D:$D, D267) + COUNTIF(Event14!$D:$D, D267) + COUNTIF(Event15!$D:$D, D267) + COUNTIF(Event16!$D:$D, D267) + COUNTIF(Event17!$D:$D, D267) + COUNTIF(Event18!$D:$D, D267) + COUNTIF(Event19!$D:$D, D267) + COUNTIF(Event20!$D:$D, D267) + COUNTIF(Event21!$D:$D, D267) + COUNTIF(Event22!$D:$D, D267) + COUNTIF(Event23!$D:$D, D267) + COUNTIF(Event24!$D:$D, D267) + COUNTIF(Event25!$D:$D, D267) + COUNTIF(Event26!$D:$D, D267) + COUNTIF(Event27!$D:$D, D267) + COUNTIF(Event28!$D:$D, D267) + COUNTIF(Event29!$D:$D, D267) + COUNTIF(Event30!$D:$D, D267) + COUNTIF(Event31!$D:$D, D267) + COUNTIF(Event32!$D:$D, D267) + COUNTIF(Event33!$D:$D, D267) + COUNTIF(Event34!$D:$D, D267) + COUNTIF(Event35!$D:$D, D267) + COUNTIF(Event36!$D:$D, D267) + COUNTIF(Event37!$D:$D, D267) + COUNTIF(Event38!$D:$D, D267) + COUNTIF(Event39!$D:$D, D267) + COUNTIF(Event40!$D:$D, D267) + COUNTIF(Event41!$D:$D, D267) + COUNTIF(Event42!$D:$D, D267) + COUNTIF(Event43!$D:$D, D267) + COUNTIF(Event44!$D:$D, D267) + 0</f>
        <v>1</v>
      </c>
      <c r="F267" s="75" t="str">
        <f>IF(D267="", "", IF(IFERROR(VLOOKUP(D267, Dues!D:D, 1, FALSE), "")="", "No", "Yes"))</f>
        <v>No</v>
      </c>
      <c r="G267" s="75" t="str">
        <f ca="1">IF(D267="", "", IF(IFERROR(VLOOKUP(D267, Interview!D:D, 1, FALSE), "")&lt;&gt;"", "Yes", IF(OR(C267="Fr", C267="So", AND(C267="Sr", TODAY()&lt;43646)), "N/A", "No")))</f>
        <v>No</v>
      </c>
    </row>
    <row r="268" spans="1:7" ht="15" customHeight="1">
      <c r="A268" t="s">
        <v>1248</v>
      </c>
      <c r="B268" t="s">
        <v>1286</v>
      </c>
      <c r="C268" t="s">
        <v>487</v>
      </c>
      <c r="D268" s="74" t="s">
        <v>1312</v>
      </c>
      <c r="E268" s="75">
        <f>COUNTIF(Event1!$D:$D, D268) + COUNTIF(Event2!$D:$D, D268) + COUNTIF(Event3!$D:$D, D268) + COUNTIF(Event4!$D:$D, D268) + COUNTIF(Event5!$D:$D, D268) + COUNTIF(Event6!$D:$D, D268) + COUNTIF(Event7!$D:$D, D268) + COUNTIF(Event8!$D:$D, D268) + COUNTIF(Event9!$D:$D, D268) + COUNTIF(Event10!$D:$D, D268) + COUNTIF(Event11!$D:$D, D268) + COUNTIF(Event12!$D:$D, D268) + COUNTIF(Event13!$D:$D, D268) + COUNTIF(Event14!$D:$D, D268) + COUNTIF(Event15!$D:$D, D268) + COUNTIF(Event16!$D:$D, D268) + COUNTIF(Event17!$D:$D, D268) + COUNTIF(Event18!$D:$D, D268) + COUNTIF(Event19!$D:$D, D268) + COUNTIF(Event20!$D:$D, D268) + COUNTIF(Event21!$D:$D, D268) + COUNTIF(Event22!$D:$D, D268) + COUNTIF(Event23!$D:$D, D268) + COUNTIF(Event24!$D:$D, D268) + COUNTIF(Event25!$D:$D, D268) + COUNTIF(Event26!$D:$D, D268) + COUNTIF(Event27!$D:$D, D268) + COUNTIF(Event28!$D:$D, D268) + COUNTIF(Event29!$D:$D, D268) + COUNTIF(Event30!$D:$D, D268) + COUNTIF(Event31!$D:$D, D268) + COUNTIF(Event32!$D:$D, D268) + COUNTIF(Event33!$D:$D, D268) + COUNTIF(Event34!$D:$D, D268) + COUNTIF(Event35!$D:$D, D268) + COUNTIF(Event36!$D:$D, D268) + COUNTIF(Event37!$D:$D, D268) + COUNTIF(Event38!$D:$D, D268) + COUNTIF(Event39!$D:$D, D268) + COUNTIF(Event40!$D:$D, D268) + COUNTIF(Event41!$D:$D, D268) + COUNTIF(Event42!$D:$D, D268) + COUNTIF(Event43!$D:$D, D268) + COUNTIF(Event44!$D:$D, D268) + 0</f>
        <v>1</v>
      </c>
      <c r="F268" s="75" t="str">
        <f>IF(D268="", "", IF(IFERROR(VLOOKUP(D268, Dues!D:D, 1, FALSE), "")="", "No", "Yes"))</f>
        <v>No</v>
      </c>
      <c r="G268" s="75" t="str">
        <f ca="1">IF(D268="", "", IF(IFERROR(VLOOKUP(D268, Interview!D:D, 1, FALSE), "")&lt;&gt;"", "Yes", IF(OR(C268="Fr", C268="So", AND(C268="Sr", TODAY()&lt;43646)), "N/A", "No")))</f>
        <v>No</v>
      </c>
    </row>
    <row r="269" spans="1:7" ht="15" customHeight="1">
      <c r="A269" t="s">
        <v>1249</v>
      </c>
      <c r="B269" t="s">
        <v>1287</v>
      </c>
      <c r="C269" t="s">
        <v>479</v>
      </c>
      <c r="D269" s="74" t="s">
        <v>1313</v>
      </c>
      <c r="E269" s="75">
        <f>COUNTIF(Event1!$D:$D, D269) + COUNTIF(Event2!$D:$D, D269) + COUNTIF(Event3!$D:$D, D269) + COUNTIF(Event4!$D:$D, D269) + COUNTIF(Event5!$D:$D, D269) + COUNTIF(Event6!$D:$D, D269) + COUNTIF(Event7!$D:$D, D269) + COUNTIF(Event8!$D:$D, D269) + COUNTIF(Event9!$D:$D, D269) + COUNTIF(Event10!$D:$D, D269) + COUNTIF(Event11!$D:$D, D269) + COUNTIF(Event12!$D:$D, D269) + COUNTIF(Event13!$D:$D, D269) + COUNTIF(Event14!$D:$D, D269) + COUNTIF(Event15!$D:$D, D269) + COUNTIF(Event16!$D:$D, D269) + COUNTIF(Event17!$D:$D, D269) + COUNTIF(Event18!$D:$D, D269) + COUNTIF(Event19!$D:$D, D269) + COUNTIF(Event20!$D:$D, D269) + COUNTIF(Event21!$D:$D, D269) + COUNTIF(Event22!$D:$D, D269) + COUNTIF(Event23!$D:$D, D269) + COUNTIF(Event24!$D:$D, D269) + COUNTIF(Event25!$D:$D, D269) + COUNTIF(Event26!$D:$D, D269) + COUNTIF(Event27!$D:$D, D269) + COUNTIF(Event28!$D:$D, D269) + COUNTIF(Event29!$D:$D, D269) + COUNTIF(Event30!$D:$D, D269) + COUNTIF(Event31!$D:$D, D269) + COUNTIF(Event32!$D:$D, D269) + COUNTIF(Event33!$D:$D, D269) + COUNTIF(Event34!$D:$D, D269) + COUNTIF(Event35!$D:$D, D269) + COUNTIF(Event36!$D:$D, D269) + COUNTIF(Event37!$D:$D, D269) + COUNTIF(Event38!$D:$D, D269) + COUNTIF(Event39!$D:$D, D269) + COUNTIF(Event40!$D:$D, D269) + COUNTIF(Event41!$D:$D, D269) + COUNTIF(Event42!$D:$D, D269) + COUNTIF(Event43!$D:$D, D269) + COUNTIF(Event44!$D:$D, D269) + 0</f>
        <v>1</v>
      </c>
      <c r="F269" s="75" t="str">
        <f>IF(D269="", "", IF(IFERROR(VLOOKUP(D269, Dues!D:D, 1, FALSE), "")="", "No", "Yes"))</f>
        <v>No</v>
      </c>
      <c r="G269" s="75" t="str">
        <f ca="1">IF(D269="", "", IF(IFERROR(VLOOKUP(D269, Interview!D:D, 1, FALSE), "")&lt;&gt;"", "Yes", IF(OR(C269="Fr", C269="So", AND(C269="Sr", TODAY()&lt;43646)), "N/A", "No")))</f>
        <v>No</v>
      </c>
    </row>
    <row r="270" spans="1:7" ht="15" customHeight="1">
      <c r="A270" t="s">
        <v>1250</v>
      </c>
      <c r="B270" t="s">
        <v>1288</v>
      </c>
      <c r="C270" t="s">
        <v>478</v>
      </c>
      <c r="D270" s="74" t="s">
        <v>1314</v>
      </c>
      <c r="E270" s="75">
        <f>COUNTIF(Event1!$D:$D, D270) + COUNTIF(Event2!$D:$D, D270) + COUNTIF(Event3!$D:$D, D270) + COUNTIF(Event4!$D:$D, D270) + COUNTIF(Event5!$D:$D, D270) + COUNTIF(Event6!$D:$D, D270) + COUNTIF(Event7!$D:$D, D270) + COUNTIF(Event8!$D:$D, D270) + COUNTIF(Event9!$D:$D, D270) + COUNTIF(Event10!$D:$D, D270) + COUNTIF(Event11!$D:$D, D270) + COUNTIF(Event12!$D:$D, D270) + COUNTIF(Event13!$D:$D, D270) + COUNTIF(Event14!$D:$D, D270) + COUNTIF(Event15!$D:$D, D270) + COUNTIF(Event16!$D:$D, D270) + COUNTIF(Event17!$D:$D, D270) + COUNTIF(Event18!$D:$D, D270) + COUNTIF(Event19!$D:$D, D270) + COUNTIF(Event20!$D:$D, D270) + COUNTIF(Event21!$D:$D, D270) + COUNTIF(Event22!$D:$D, D270) + COUNTIF(Event23!$D:$D, D270) + COUNTIF(Event24!$D:$D, D270) + COUNTIF(Event25!$D:$D, D270) + COUNTIF(Event26!$D:$D, D270) + COUNTIF(Event27!$D:$D, D270) + COUNTIF(Event28!$D:$D, D270) + COUNTIF(Event29!$D:$D, D270) + COUNTIF(Event30!$D:$D, D270) + COUNTIF(Event31!$D:$D, D270) + COUNTIF(Event32!$D:$D, D270) + COUNTIF(Event33!$D:$D, D270) + COUNTIF(Event34!$D:$D, D270) + COUNTIF(Event35!$D:$D, D270) + COUNTIF(Event36!$D:$D, D270) + COUNTIF(Event37!$D:$D, D270) + COUNTIF(Event38!$D:$D, D270) + COUNTIF(Event39!$D:$D, D270) + COUNTIF(Event40!$D:$D, D270) + COUNTIF(Event41!$D:$D, D270) + COUNTIF(Event42!$D:$D, D270) + COUNTIF(Event43!$D:$D, D270) + COUNTIF(Event44!$D:$D, D270) + 0</f>
        <v>1</v>
      </c>
      <c r="F270" s="75" t="str">
        <f>IF(D270="", "", IF(IFERROR(VLOOKUP(D270, Dues!D:D, 1, FALSE), "")="", "No", "Yes"))</f>
        <v>No</v>
      </c>
      <c r="G270" s="75" t="str">
        <f ca="1">IF(D270="", "", IF(IFERROR(VLOOKUP(D270, Interview!D:D, 1, FALSE), "")&lt;&gt;"", "Yes", IF(OR(C270="Fr", C270="So", AND(C270="Sr", TODAY()&lt;43646)), "N/A", "No")))</f>
        <v>No</v>
      </c>
    </row>
    <row r="271" spans="1:7" ht="15" customHeight="1">
      <c r="A271" t="s">
        <v>1251</v>
      </c>
      <c r="B271" t="s">
        <v>1289</v>
      </c>
      <c r="C271" t="s">
        <v>481</v>
      </c>
      <c r="D271" s="74" t="s">
        <v>1315</v>
      </c>
      <c r="E271" s="75">
        <f>COUNTIF(Event1!$D:$D, D271) + COUNTIF(Event2!$D:$D, D271) + COUNTIF(Event3!$D:$D, D271) + COUNTIF(Event4!$D:$D, D271) + COUNTIF(Event5!$D:$D, D271) + COUNTIF(Event6!$D:$D, D271) + COUNTIF(Event7!$D:$D, D271) + COUNTIF(Event8!$D:$D, D271) + COUNTIF(Event9!$D:$D, D271) + COUNTIF(Event10!$D:$D, D271) + COUNTIF(Event11!$D:$D, D271) + COUNTIF(Event12!$D:$D, D271) + COUNTIF(Event13!$D:$D, D271) + COUNTIF(Event14!$D:$D, D271) + COUNTIF(Event15!$D:$D, D271) + COUNTIF(Event16!$D:$D, D271) + COUNTIF(Event17!$D:$D, D271) + COUNTIF(Event18!$D:$D, D271) + COUNTIF(Event19!$D:$D, D271) + COUNTIF(Event20!$D:$D, D271) + COUNTIF(Event21!$D:$D, D271) + COUNTIF(Event22!$D:$D, D271) + COUNTIF(Event23!$D:$D, D271) + COUNTIF(Event24!$D:$D, D271) + COUNTIF(Event25!$D:$D, D271) + COUNTIF(Event26!$D:$D, D271) + COUNTIF(Event27!$D:$D, D271) + COUNTIF(Event28!$D:$D, D271) + COUNTIF(Event29!$D:$D, D271) + COUNTIF(Event30!$D:$D, D271) + COUNTIF(Event31!$D:$D, D271) + COUNTIF(Event32!$D:$D, D271) + COUNTIF(Event33!$D:$D, D271) + COUNTIF(Event34!$D:$D, D271) + COUNTIF(Event35!$D:$D, D271) + COUNTIF(Event36!$D:$D, D271) + COUNTIF(Event37!$D:$D, D271) + COUNTIF(Event38!$D:$D, D271) + COUNTIF(Event39!$D:$D, D271) + COUNTIF(Event40!$D:$D, D271) + COUNTIF(Event41!$D:$D, D271) + COUNTIF(Event42!$D:$D, D271) + COUNTIF(Event43!$D:$D, D271) + COUNTIF(Event44!$D:$D, D271) + 0</f>
        <v>1</v>
      </c>
      <c r="F271" s="75" t="str">
        <f>IF(D271="", "", IF(IFERROR(VLOOKUP(D271, Dues!D:D, 1, FALSE), "")="", "No", "Yes"))</f>
        <v>No</v>
      </c>
      <c r="G271" s="75" t="str">
        <f ca="1">IF(D271="", "", IF(IFERROR(VLOOKUP(D271, Interview!D:D, 1, FALSE), "")&lt;&gt;"", "Yes", IF(OR(C271="Fr", C271="So", AND(C271="Sr", TODAY()&lt;43646)), "N/A", "No")))</f>
        <v>No</v>
      </c>
    </row>
    <row r="272" spans="1:7" ht="15" customHeight="1">
      <c r="A272" t="s">
        <v>1252</v>
      </c>
      <c r="B272" t="s">
        <v>1290</v>
      </c>
      <c r="C272" t="s">
        <v>484</v>
      </c>
      <c r="D272" s="74" t="s">
        <v>1316</v>
      </c>
      <c r="E272" s="75">
        <f>COUNTIF(Event1!$D:$D, D272) + COUNTIF(Event2!$D:$D, D272) + COUNTIF(Event3!$D:$D, D272) + COUNTIF(Event4!$D:$D, D272) + COUNTIF(Event5!$D:$D, D272) + COUNTIF(Event6!$D:$D, D272) + COUNTIF(Event7!$D:$D, D272) + COUNTIF(Event8!$D:$D, D272) + COUNTIF(Event9!$D:$D, D272) + COUNTIF(Event10!$D:$D, D272) + COUNTIF(Event11!$D:$D, D272) + COUNTIF(Event12!$D:$D, D272) + COUNTIF(Event13!$D:$D, D272) + COUNTIF(Event14!$D:$D, D272) + COUNTIF(Event15!$D:$D, D272) + COUNTIF(Event16!$D:$D, D272) + COUNTIF(Event17!$D:$D, D272) + COUNTIF(Event18!$D:$D, D272) + COUNTIF(Event19!$D:$D, D272) + COUNTIF(Event20!$D:$D, D272) + COUNTIF(Event21!$D:$D, D272) + COUNTIF(Event22!$D:$D, D272) + COUNTIF(Event23!$D:$D, D272) + COUNTIF(Event24!$D:$D, D272) + COUNTIF(Event25!$D:$D, D272) + COUNTIF(Event26!$D:$D, D272) + COUNTIF(Event27!$D:$D, D272) + COUNTIF(Event28!$D:$D, D272) + COUNTIF(Event29!$D:$D, D272) + COUNTIF(Event30!$D:$D, D272) + COUNTIF(Event31!$D:$D, D272) + COUNTIF(Event32!$D:$D, D272) + COUNTIF(Event33!$D:$D, D272) + COUNTIF(Event34!$D:$D, D272) + COUNTIF(Event35!$D:$D, D272) + COUNTIF(Event36!$D:$D, D272) + COUNTIF(Event37!$D:$D, D272) + COUNTIF(Event38!$D:$D, D272) + COUNTIF(Event39!$D:$D, D272) + COUNTIF(Event40!$D:$D, D272) + COUNTIF(Event41!$D:$D, D272) + COUNTIF(Event42!$D:$D, D272) + COUNTIF(Event43!$D:$D, D272) + COUNTIF(Event44!$D:$D, D272) + 0</f>
        <v>1</v>
      </c>
      <c r="F272" s="75" t="str">
        <f>IF(D272="", "", IF(IFERROR(VLOOKUP(D272, Dues!D:D, 1, FALSE), "")="", "No", "Yes"))</f>
        <v>No</v>
      </c>
      <c r="G272" s="75" t="str">
        <f ca="1">IF(D272="", "", IF(IFERROR(VLOOKUP(D272, Interview!D:D, 1, FALSE), "")&lt;&gt;"", "Yes", IF(OR(C272="Fr", C272="So", AND(C272="Sr", TODAY()&lt;43646)), "N/A", "No")))</f>
        <v>No</v>
      </c>
    </row>
    <row r="273" spans="1:7" ht="15" customHeight="1">
      <c r="A273" t="s">
        <v>1156</v>
      </c>
      <c r="B273" t="s">
        <v>1292</v>
      </c>
      <c r="C273" t="s">
        <v>481</v>
      </c>
      <c r="D273" s="74" t="s">
        <v>1317</v>
      </c>
      <c r="E273" s="75">
        <f>COUNTIF(Event1!$D:$D, D273) + COUNTIF(Event2!$D:$D, D273) + COUNTIF(Event3!$D:$D, D273) + COUNTIF(Event4!$D:$D, D273) + COUNTIF(Event5!$D:$D, D273) + COUNTIF(Event6!$D:$D, D273) + COUNTIF(Event7!$D:$D, D273) + COUNTIF(Event8!$D:$D, D273) + COUNTIF(Event9!$D:$D, D273) + COUNTIF(Event10!$D:$D, D273) + COUNTIF(Event11!$D:$D, D273) + COUNTIF(Event12!$D:$D, D273) + COUNTIF(Event13!$D:$D, D273) + COUNTIF(Event14!$D:$D, D273) + COUNTIF(Event15!$D:$D, D273) + COUNTIF(Event16!$D:$D, D273) + COUNTIF(Event17!$D:$D, D273) + COUNTIF(Event18!$D:$D, D273) + COUNTIF(Event19!$D:$D, D273) + COUNTIF(Event20!$D:$D, D273) + COUNTIF(Event21!$D:$D, D273) + COUNTIF(Event22!$D:$D, D273) + COUNTIF(Event23!$D:$D, D273) + COUNTIF(Event24!$D:$D, D273) + COUNTIF(Event25!$D:$D, D273) + COUNTIF(Event26!$D:$D, D273) + COUNTIF(Event27!$D:$D, D273) + COUNTIF(Event28!$D:$D, D273) + COUNTIF(Event29!$D:$D, D273) + COUNTIF(Event30!$D:$D, D273) + COUNTIF(Event31!$D:$D, D273) + COUNTIF(Event32!$D:$D, D273) + COUNTIF(Event33!$D:$D, D273) + COUNTIF(Event34!$D:$D, D273) + COUNTIF(Event35!$D:$D, D273) + COUNTIF(Event36!$D:$D, D273) + COUNTIF(Event37!$D:$D, D273) + COUNTIF(Event38!$D:$D, D273) + COUNTIF(Event39!$D:$D, D273) + COUNTIF(Event40!$D:$D, D273) + COUNTIF(Event41!$D:$D, D273) + COUNTIF(Event42!$D:$D, D273) + COUNTIF(Event43!$D:$D, D273) + COUNTIF(Event44!$D:$D, D273) + 0</f>
        <v>1</v>
      </c>
      <c r="F273" s="75" t="str">
        <f>IF(D273="", "", IF(IFERROR(VLOOKUP(D273, Dues!D:D, 1, FALSE), "")="", "No", "Yes"))</f>
        <v>No</v>
      </c>
      <c r="G273" s="75" t="str">
        <f ca="1">IF(D273="", "", IF(IFERROR(VLOOKUP(D273, Interview!D:D, 1, FALSE), "")&lt;&gt;"", "Yes", IF(OR(C273="Fr", C273="So", AND(C273="Sr", TODAY()&lt;43646)), "N/A", "No")))</f>
        <v>No</v>
      </c>
    </row>
    <row r="274" spans="1:7" ht="15" customHeight="1">
      <c r="A274" t="s">
        <v>1254</v>
      </c>
      <c r="B274" t="s">
        <v>1293</v>
      </c>
      <c r="C274" t="s">
        <v>481</v>
      </c>
      <c r="D274" s="74" t="s">
        <v>1318</v>
      </c>
      <c r="E274" s="75">
        <f>COUNTIF(Event1!$D:$D, D274) + COUNTIF(Event2!$D:$D, D274) + COUNTIF(Event3!$D:$D, D274) + COUNTIF(Event4!$D:$D, D274) + COUNTIF(Event5!$D:$D, D274) + COUNTIF(Event6!$D:$D, D274) + COUNTIF(Event7!$D:$D, D274) + COUNTIF(Event8!$D:$D, D274) + COUNTIF(Event9!$D:$D, D274) + COUNTIF(Event10!$D:$D, D274) + COUNTIF(Event11!$D:$D, D274) + COUNTIF(Event12!$D:$D, D274) + COUNTIF(Event13!$D:$D, D274) + COUNTIF(Event14!$D:$D, D274) + COUNTIF(Event15!$D:$D, D274) + COUNTIF(Event16!$D:$D, D274) + COUNTIF(Event17!$D:$D, D274) + COUNTIF(Event18!$D:$D, D274) + COUNTIF(Event19!$D:$D, D274) + COUNTIF(Event20!$D:$D, D274) + COUNTIF(Event21!$D:$D, D274) + COUNTIF(Event22!$D:$D, D274) + COUNTIF(Event23!$D:$D, D274) + COUNTIF(Event24!$D:$D, D274) + COUNTIF(Event25!$D:$D, D274) + COUNTIF(Event26!$D:$D, D274) + COUNTIF(Event27!$D:$D, D274) + COUNTIF(Event28!$D:$D, D274) + COUNTIF(Event29!$D:$D, D274) + COUNTIF(Event30!$D:$D, D274) + COUNTIF(Event31!$D:$D, D274) + COUNTIF(Event32!$D:$D, D274) + COUNTIF(Event33!$D:$D, D274) + COUNTIF(Event34!$D:$D, D274) + COUNTIF(Event35!$D:$D, D274) + COUNTIF(Event36!$D:$D, D274) + COUNTIF(Event37!$D:$D, D274) + COUNTIF(Event38!$D:$D, D274) + COUNTIF(Event39!$D:$D, D274) + COUNTIF(Event40!$D:$D, D274) + COUNTIF(Event41!$D:$D, D274) + COUNTIF(Event42!$D:$D, D274) + COUNTIF(Event43!$D:$D, D274) + COUNTIF(Event44!$D:$D, D274) + 0</f>
        <v>1</v>
      </c>
      <c r="F274" s="75" t="str">
        <f>IF(D274="", "", IF(IFERROR(VLOOKUP(D274, Dues!D:D, 1, FALSE), "")="", "No", "Yes"))</f>
        <v>No</v>
      </c>
      <c r="G274" s="75" t="str">
        <f ca="1">IF(D274="", "", IF(IFERROR(VLOOKUP(D274, Interview!D:D, 1, FALSE), "")&lt;&gt;"", "Yes", IF(OR(C274="Fr", C274="So", AND(C274="Sr", TODAY()&lt;43646)), "N/A", "No")))</f>
        <v>No</v>
      </c>
    </row>
    <row r="275" spans="1:7" ht="15" customHeight="1">
      <c r="A275" t="s">
        <v>1255</v>
      </c>
      <c r="B275" t="s">
        <v>870</v>
      </c>
      <c r="C275" t="s">
        <v>493</v>
      </c>
      <c r="D275" s="74" t="s">
        <v>1319</v>
      </c>
      <c r="E275" s="75">
        <f>COUNTIF(Event1!$D:$D, D275) + COUNTIF(Event2!$D:$D, D275) + COUNTIF(Event3!$D:$D, D275) + COUNTIF(Event4!$D:$D, D275) + COUNTIF(Event5!$D:$D, D275) + COUNTIF(Event6!$D:$D, D275) + COUNTIF(Event7!$D:$D, D275) + COUNTIF(Event8!$D:$D, D275) + COUNTIF(Event9!$D:$D, D275) + COUNTIF(Event10!$D:$D, D275) + COUNTIF(Event11!$D:$D, D275) + COUNTIF(Event12!$D:$D, D275) + COUNTIF(Event13!$D:$D, D275) + COUNTIF(Event14!$D:$D, D275) + COUNTIF(Event15!$D:$D, D275) + COUNTIF(Event16!$D:$D, D275) + COUNTIF(Event17!$D:$D, D275) + COUNTIF(Event18!$D:$D, D275) + COUNTIF(Event19!$D:$D, D275) + COUNTIF(Event20!$D:$D, D275) + COUNTIF(Event21!$D:$D, D275) + COUNTIF(Event22!$D:$D, D275) + COUNTIF(Event23!$D:$D, D275) + COUNTIF(Event24!$D:$D, D275) + COUNTIF(Event25!$D:$D, D275) + COUNTIF(Event26!$D:$D, D275) + COUNTIF(Event27!$D:$D, D275) + COUNTIF(Event28!$D:$D, D275) + COUNTIF(Event29!$D:$D, D275) + COUNTIF(Event30!$D:$D, D275) + COUNTIF(Event31!$D:$D, D275) + COUNTIF(Event32!$D:$D, D275) + COUNTIF(Event33!$D:$D, D275) + COUNTIF(Event34!$D:$D, D275) + COUNTIF(Event35!$D:$D, D275) + COUNTIF(Event36!$D:$D, D275) + COUNTIF(Event37!$D:$D, D275) + COUNTIF(Event38!$D:$D, D275) + COUNTIF(Event39!$D:$D, D275) + COUNTIF(Event40!$D:$D, D275) + COUNTIF(Event41!$D:$D, D275) + COUNTIF(Event42!$D:$D, D275) + COUNTIF(Event43!$D:$D, D275) + COUNTIF(Event44!$D:$D, D275) + 0</f>
        <v>1</v>
      </c>
      <c r="F275" s="75" t="str">
        <f>IF(D275="", "", IF(IFERROR(VLOOKUP(D275, Dues!D:D, 1, FALSE), "")="", "No", "Yes"))</f>
        <v>No</v>
      </c>
      <c r="G275" s="75" t="str">
        <f ca="1">IF(D275="", "", IF(IFERROR(VLOOKUP(D275, Interview!D:D, 1, FALSE), "")&lt;&gt;"", "Yes", IF(OR(C275="Fr", C275="So", AND(C275="Sr", TODAY()&lt;43646)), "N/A", "No")))</f>
        <v>No</v>
      </c>
    </row>
    <row r="276" spans="1:7">
      <c r="A276" t="s">
        <v>96</v>
      </c>
      <c r="B276" t="s">
        <v>1348</v>
      </c>
      <c r="C276" t="s">
        <v>24</v>
      </c>
      <c r="D276" t="s">
        <v>1349</v>
      </c>
      <c r="E276" s="75">
        <f>COUNTIF(Event1!$D:$D, D276) + COUNTIF(Event2!$D:$D, D276) + COUNTIF(Event3!$D:$D, D276) + COUNTIF(Event4!$D:$D, D276) + COUNTIF(Event5!$D:$D, D276) + COUNTIF(Event6!$D:$D, D276) + COUNTIF(Event7!$D:$D, D276) + COUNTIF(Event8!$D:$D, D276) + COUNTIF(Event9!$D:$D, D276) + COUNTIF(Event10!$D:$D, D276) + COUNTIF(Event11!$D:$D, D276) + COUNTIF(Event12!$D:$D, D276) + COUNTIF(Event13!$D:$D, D276) + COUNTIF(Event14!$D:$D, D276) + COUNTIF(Event15!$D:$D, D276) + COUNTIF(Event16!$D:$D, D276) + COUNTIF(Event17!$D:$D, D276) + COUNTIF(Event18!$D:$D, D276) + COUNTIF(Event19!$D:$D, D276) + COUNTIF(Event20!$D:$D, D276) + COUNTIF(Event21!$D:$D, D276) + COUNTIF(Event22!$D:$D, D276) + COUNTIF(Event23!$D:$D, D276) + COUNTIF(Event24!$D:$D, D276) + COUNTIF(Event25!$D:$D, D276) + COUNTIF(Event26!$D:$D, D276) + COUNTIF(Event27!$D:$D, D276) + COUNTIF(Event28!$D:$D, D276) + COUNTIF(Event29!$D:$D, D276) + COUNTIF(Event30!$D:$D, D276) + COUNTIF(Event31!$D:$D, D276) + COUNTIF(Event32!$D:$D, D276) + COUNTIF(Event33!$D:$D, D276) + COUNTIF(Event34!$D:$D, D276) + COUNTIF(Event35!$D:$D, D276) + COUNTIF(Event36!$D:$D, D276) + COUNTIF(Event37!$D:$D, D276) + COUNTIF(Event38!$D:$D, D276) + COUNTIF(Event39!$D:$D, D276) + COUNTIF(Event40!$D:$D, D276) + COUNTIF(Event41!$D:$D, D276) + COUNTIF(Event42!$D:$D, D276) + COUNTIF(Event43!$D:$D, D276) + COUNTIF(Event44!$D:$D, D276) + 0</f>
        <v>1</v>
      </c>
      <c r="F276" s="75" t="str">
        <f>IF(D276="", "", IF(IFERROR(VLOOKUP(D276, Dues!D:D, 1, FALSE), "")="", "No", "Yes"))</f>
        <v>No</v>
      </c>
      <c r="G276" s="75" t="str">
        <f ca="1">IF(D276="", "", IF(IFERROR(VLOOKUP(D276, Interview!D:D, 1, FALSE), "")&lt;&gt;"", "Yes", IF(OR(C276="Fr", C276="So", AND(C276="Sr", TODAY()&lt;43646)), "N/A", "No")))</f>
        <v>No</v>
      </c>
    </row>
    <row r="277" spans="1:7">
      <c r="A277" t="s">
        <v>1350</v>
      </c>
      <c r="B277" t="s">
        <v>1351</v>
      </c>
      <c r="C277" t="s">
        <v>24</v>
      </c>
      <c r="D277" t="s">
        <v>1352</v>
      </c>
      <c r="E277" s="75">
        <f>COUNTIF(Event1!$D:$D, D277) + COUNTIF(Event2!$D:$D, D277) + COUNTIF(Event3!$D:$D, D277) + COUNTIF(Event4!$D:$D, D277) + COUNTIF(Event5!$D:$D, D277) + COUNTIF(Event6!$D:$D, D277) + COUNTIF(Event7!$D:$D, D277) + COUNTIF(Event8!$D:$D, D277) + COUNTIF(Event9!$D:$D, D277) + COUNTIF(Event10!$D:$D, D277) + COUNTIF(Event11!$D:$D, D277) + COUNTIF(Event12!$D:$D, D277) + COUNTIF(Event13!$D:$D, D277) + COUNTIF(Event14!$D:$D, D277) + COUNTIF(Event15!$D:$D, D277) + COUNTIF(Event16!$D:$D, D277) + COUNTIF(Event17!$D:$D, D277) + COUNTIF(Event18!$D:$D, D277) + COUNTIF(Event19!$D:$D, D277) + COUNTIF(Event20!$D:$D, D277) + COUNTIF(Event21!$D:$D, D277) + COUNTIF(Event22!$D:$D, D277) + COUNTIF(Event23!$D:$D, D277) + COUNTIF(Event24!$D:$D, D277) + COUNTIF(Event25!$D:$D, D277) + COUNTIF(Event26!$D:$D, D277) + COUNTIF(Event27!$D:$D, D277) + COUNTIF(Event28!$D:$D, D277) + COUNTIF(Event29!$D:$D, D277) + COUNTIF(Event30!$D:$D, D277) + COUNTIF(Event31!$D:$D, D277) + COUNTIF(Event32!$D:$D, D277) + COUNTIF(Event33!$D:$D, D277) + COUNTIF(Event34!$D:$D, D277) + COUNTIF(Event35!$D:$D, D277) + COUNTIF(Event36!$D:$D, D277) + COUNTIF(Event37!$D:$D, D277) + COUNTIF(Event38!$D:$D, D277) + COUNTIF(Event39!$D:$D, D277) + COUNTIF(Event40!$D:$D, D277) + COUNTIF(Event41!$D:$D, D277) + COUNTIF(Event42!$D:$D, D277) + COUNTIF(Event43!$D:$D, D277) + COUNTIF(Event44!$D:$D, D277) + 0</f>
        <v>1</v>
      </c>
      <c r="F277" s="75" t="str">
        <f>IF(D277="", "", IF(IFERROR(VLOOKUP(D277, Dues!D:D, 1, FALSE), "")="", "No", "Yes"))</f>
        <v>No</v>
      </c>
      <c r="G277" s="75" t="str">
        <f ca="1">IF(D277="", "", IF(IFERROR(VLOOKUP(D277, Interview!D:D, 1, FALSE), "")&lt;&gt;"", "Yes", IF(OR(C277="Fr", C277="So", AND(C277="Sr", TODAY()&lt;43646)), "N/A", "No")))</f>
        <v>No</v>
      </c>
    </row>
    <row r="278" spans="1:7">
      <c r="A278" t="s">
        <v>1353</v>
      </c>
      <c r="B278" t="s">
        <v>1354</v>
      </c>
      <c r="C278" t="s">
        <v>24</v>
      </c>
      <c r="D278" t="s">
        <v>1355</v>
      </c>
      <c r="E278" s="75">
        <f>COUNTIF(Event1!$D:$D, D278) + COUNTIF(Event2!$D:$D, D278) + COUNTIF(Event3!$D:$D, D278) + COUNTIF(Event4!$D:$D, D278) + COUNTIF(Event5!$D:$D, D278) + COUNTIF(Event6!$D:$D, D278) + COUNTIF(Event7!$D:$D, D278) + COUNTIF(Event8!$D:$D, D278) + COUNTIF(Event9!$D:$D, D278) + COUNTIF(Event10!$D:$D, D278) + COUNTIF(Event11!$D:$D, D278) + COUNTIF(Event12!$D:$D, D278) + COUNTIF(Event13!$D:$D, D278) + COUNTIF(Event14!$D:$D, D278) + COUNTIF(Event15!$D:$D, D278) + COUNTIF(Event16!$D:$D, D278) + COUNTIF(Event17!$D:$D, D278) + COUNTIF(Event18!$D:$D, D278) + COUNTIF(Event19!$D:$D, D278) + COUNTIF(Event20!$D:$D, D278) + COUNTIF(Event21!$D:$D, D278) + COUNTIF(Event22!$D:$D, D278) + COUNTIF(Event23!$D:$D, D278) + COUNTIF(Event24!$D:$D, D278) + COUNTIF(Event25!$D:$D, D278) + COUNTIF(Event26!$D:$D, D278) + COUNTIF(Event27!$D:$D, D278) + COUNTIF(Event28!$D:$D, D278) + COUNTIF(Event29!$D:$D, D278) + COUNTIF(Event30!$D:$D, D278) + COUNTIF(Event31!$D:$D, D278) + COUNTIF(Event32!$D:$D, D278) + COUNTIF(Event33!$D:$D, D278) + COUNTIF(Event34!$D:$D, D278) + COUNTIF(Event35!$D:$D, D278) + COUNTIF(Event36!$D:$D, D278) + COUNTIF(Event37!$D:$D, D278) + COUNTIF(Event38!$D:$D, D278) + COUNTIF(Event39!$D:$D, D278) + COUNTIF(Event40!$D:$D, D278) + COUNTIF(Event41!$D:$D, D278) + COUNTIF(Event42!$D:$D, D278) + COUNTIF(Event43!$D:$D, D278) + COUNTIF(Event44!$D:$D, D278) + 0</f>
        <v>1</v>
      </c>
      <c r="F278" s="75" t="str">
        <f>IF(D278="", "", IF(IFERROR(VLOOKUP(D278, Dues!D:D, 1, FALSE), "")="", "No", "Yes"))</f>
        <v>No</v>
      </c>
      <c r="G278" s="75" t="str">
        <f ca="1">IF(D278="", "", IF(IFERROR(VLOOKUP(D278, Interview!D:D, 1, FALSE), "")&lt;&gt;"", "Yes", IF(OR(C278="Fr", C278="So", AND(C278="Sr", TODAY()&lt;43646)), "N/A", "No")))</f>
        <v>No</v>
      </c>
    </row>
    <row r="279" spans="1:7">
      <c r="A279" t="s">
        <v>1356</v>
      </c>
      <c r="B279" t="s">
        <v>1283</v>
      </c>
      <c r="C279" t="s">
        <v>24</v>
      </c>
      <c r="D279" t="s">
        <v>1357</v>
      </c>
      <c r="E279" s="75">
        <f>COUNTIF(Event1!$D:$D, D279) + COUNTIF(Event2!$D:$D, D279) + COUNTIF(Event3!$D:$D, D279) + COUNTIF(Event4!$D:$D, D279) + COUNTIF(Event5!$D:$D, D279) + COUNTIF(Event6!$D:$D, D279) + COUNTIF(Event7!$D:$D, D279) + COUNTIF(Event8!$D:$D, D279) + COUNTIF(Event9!$D:$D, D279) + COUNTIF(Event10!$D:$D, D279) + COUNTIF(Event11!$D:$D, D279) + COUNTIF(Event12!$D:$D, D279) + COUNTIF(Event13!$D:$D, D279) + COUNTIF(Event14!$D:$D, D279) + COUNTIF(Event15!$D:$D, D279) + COUNTIF(Event16!$D:$D, D279) + COUNTIF(Event17!$D:$D, D279) + COUNTIF(Event18!$D:$D, D279) + COUNTIF(Event19!$D:$D, D279) + COUNTIF(Event20!$D:$D, D279) + COUNTIF(Event21!$D:$D, D279) + COUNTIF(Event22!$D:$D, D279) + COUNTIF(Event23!$D:$D, D279) + COUNTIF(Event24!$D:$D, D279) + COUNTIF(Event25!$D:$D, D279) + COUNTIF(Event26!$D:$D, D279) + COUNTIF(Event27!$D:$D, D279) + COUNTIF(Event28!$D:$D, D279) + COUNTIF(Event29!$D:$D, D279) + COUNTIF(Event30!$D:$D, D279) + COUNTIF(Event31!$D:$D, D279) + COUNTIF(Event32!$D:$D, D279) + COUNTIF(Event33!$D:$D, D279) + COUNTIF(Event34!$D:$D, D279) + COUNTIF(Event35!$D:$D, D279) + COUNTIF(Event36!$D:$D, D279) + COUNTIF(Event37!$D:$D, D279) + COUNTIF(Event38!$D:$D, D279) + COUNTIF(Event39!$D:$D, D279) + COUNTIF(Event40!$D:$D, D279) + COUNTIF(Event41!$D:$D, D279) + COUNTIF(Event42!$D:$D, D279) + COUNTIF(Event43!$D:$D, D279) + COUNTIF(Event44!$D:$D, D279) + 0</f>
        <v>1</v>
      </c>
      <c r="F279" s="75" t="str">
        <f>IF(D279="", "", IF(IFERROR(VLOOKUP(D279, Dues!D:D, 1, FALSE), "")="", "No", "Yes"))</f>
        <v>No</v>
      </c>
      <c r="G279" s="75" t="str">
        <f ca="1">IF(D279="", "", IF(IFERROR(VLOOKUP(D279, Interview!D:D, 1, FALSE), "")&lt;&gt;"", "Yes", IF(OR(C279="Fr", C279="So", AND(C279="Sr", TODAY()&lt;43646)), "N/A", "No")))</f>
        <v>No</v>
      </c>
    </row>
    <row r="280" spans="1:7">
      <c r="A280" t="s">
        <v>181</v>
      </c>
      <c r="B280" t="s">
        <v>103</v>
      </c>
      <c r="C280" t="s">
        <v>24</v>
      </c>
      <c r="D280" t="s">
        <v>1358</v>
      </c>
      <c r="E280" s="75">
        <f>COUNTIF(Event1!$D:$D, D280) + COUNTIF(Event2!$D:$D, D280) + COUNTIF(Event3!$D:$D, D280) + COUNTIF(Event4!$D:$D, D280) + COUNTIF(Event5!$D:$D, D280) + COUNTIF(Event6!$D:$D, D280) + COUNTIF(Event7!$D:$D, D280) + COUNTIF(Event8!$D:$D, D280) + COUNTIF(Event9!$D:$D, D280) + COUNTIF(Event10!$D:$D, D280) + COUNTIF(Event11!$D:$D, D280) + COUNTIF(Event12!$D:$D, D280) + COUNTIF(Event13!$D:$D, D280) + COUNTIF(Event14!$D:$D, D280) + COUNTIF(Event15!$D:$D, D280) + COUNTIF(Event16!$D:$D, D280) + COUNTIF(Event17!$D:$D, D280) + COUNTIF(Event18!$D:$D, D280) + COUNTIF(Event19!$D:$D, D280) + COUNTIF(Event20!$D:$D, D280) + COUNTIF(Event21!$D:$D, D280) + COUNTIF(Event22!$D:$D, D280) + COUNTIF(Event23!$D:$D, D280) + COUNTIF(Event24!$D:$D, D280) + COUNTIF(Event25!$D:$D, D280) + COUNTIF(Event26!$D:$D, D280) + COUNTIF(Event27!$D:$D, D280) + COUNTIF(Event28!$D:$D, D280) + COUNTIF(Event29!$D:$D, D280) + COUNTIF(Event30!$D:$D, D280) + COUNTIF(Event31!$D:$D, D280) + COUNTIF(Event32!$D:$D, D280) + COUNTIF(Event33!$D:$D, D280) + COUNTIF(Event34!$D:$D, D280) + COUNTIF(Event35!$D:$D, D280) + COUNTIF(Event36!$D:$D, D280) + COUNTIF(Event37!$D:$D, D280) + COUNTIF(Event38!$D:$D, D280) + COUNTIF(Event39!$D:$D, D280) + COUNTIF(Event40!$D:$D, D280) + COUNTIF(Event41!$D:$D, D280) + COUNTIF(Event42!$D:$D, D280) + COUNTIF(Event43!$D:$D, D280) + COUNTIF(Event44!$D:$D, D280) + 0</f>
        <v>1</v>
      </c>
      <c r="F280" s="75" t="str">
        <f>IF(D280="", "", IF(IFERROR(VLOOKUP(D280, Dues!D:D, 1, FALSE), "")="", "No", "Yes"))</f>
        <v>No</v>
      </c>
      <c r="G280" s="75" t="str">
        <f ca="1">IF(D280="", "", IF(IFERROR(VLOOKUP(D280, Interview!D:D, 1, FALSE), "")&lt;&gt;"", "Yes", IF(OR(C280="Fr", C280="So", AND(C280="Sr", TODAY()&lt;43646)), "N/A", "No")))</f>
        <v>No</v>
      </c>
    </row>
    <row r="281" spans="1:7">
      <c r="A281" t="s">
        <v>1359</v>
      </c>
      <c r="B281" t="s">
        <v>913</v>
      </c>
      <c r="C281" t="s">
        <v>24</v>
      </c>
      <c r="D281" t="s">
        <v>1360</v>
      </c>
      <c r="E281" s="75">
        <f>COUNTIF(Event1!$D:$D, D281) + COUNTIF(Event2!$D:$D, D281) + COUNTIF(Event3!$D:$D, D281) + COUNTIF(Event4!$D:$D, D281) + COUNTIF(Event5!$D:$D, D281) + COUNTIF(Event6!$D:$D, D281) + COUNTIF(Event7!$D:$D, D281) + COUNTIF(Event8!$D:$D, D281) + COUNTIF(Event9!$D:$D, D281) + COUNTIF(Event10!$D:$D, D281) + COUNTIF(Event11!$D:$D, D281) + COUNTIF(Event12!$D:$D, D281) + COUNTIF(Event13!$D:$D, D281) + COUNTIF(Event14!$D:$D, D281) + COUNTIF(Event15!$D:$D, D281) + COUNTIF(Event16!$D:$D, D281) + COUNTIF(Event17!$D:$D, D281) + COUNTIF(Event18!$D:$D, D281) + COUNTIF(Event19!$D:$D, D281) + COUNTIF(Event20!$D:$D, D281) + COUNTIF(Event21!$D:$D, D281) + COUNTIF(Event22!$D:$D, D281) + COUNTIF(Event23!$D:$D, D281) + COUNTIF(Event24!$D:$D, D281) + COUNTIF(Event25!$D:$D, D281) + COUNTIF(Event26!$D:$D, D281) + COUNTIF(Event27!$D:$D, D281) + COUNTIF(Event28!$D:$D, D281) + COUNTIF(Event29!$D:$D, D281) + COUNTIF(Event30!$D:$D, D281) + COUNTIF(Event31!$D:$D, D281) + COUNTIF(Event32!$D:$D, D281) + COUNTIF(Event33!$D:$D, D281) + COUNTIF(Event34!$D:$D, D281) + COUNTIF(Event35!$D:$D, D281) + COUNTIF(Event36!$D:$D, D281) + COUNTIF(Event37!$D:$D, D281) + COUNTIF(Event38!$D:$D, D281) + COUNTIF(Event39!$D:$D, D281) + COUNTIF(Event40!$D:$D, D281) + COUNTIF(Event41!$D:$D, D281) + COUNTIF(Event42!$D:$D, D281) + COUNTIF(Event43!$D:$D, D281) + COUNTIF(Event44!$D:$D, D281) + 0</f>
        <v>1</v>
      </c>
      <c r="F281" s="75" t="str">
        <f>IF(D281="", "", IF(IFERROR(VLOOKUP(D281, Dues!D:D, 1, FALSE), "")="", "No", "Yes"))</f>
        <v>No</v>
      </c>
      <c r="G281" s="75" t="str">
        <f ca="1">IF(D281="", "", IF(IFERROR(VLOOKUP(D281, Interview!D:D, 1, FALSE), "")&lt;&gt;"", "Yes", IF(OR(C281="Fr", C281="So", AND(C281="Sr", TODAY()&lt;43646)), "N/A", "No")))</f>
        <v>No</v>
      </c>
    </row>
    <row r="282" spans="1:7">
      <c r="A282" t="s">
        <v>1361</v>
      </c>
      <c r="B282" t="s">
        <v>152</v>
      </c>
      <c r="C282" t="s">
        <v>24</v>
      </c>
      <c r="D282" t="s">
        <v>1362</v>
      </c>
      <c r="E282" s="75">
        <f>COUNTIF(Event1!$D:$D, D282) + COUNTIF(Event2!$D:$D, D282) + COUNTIF(Event3!$D:$D, D282) + COUNTIF(Event4!$D:$D, D282) + COUNTIF(Event5!$D:$D, D282) + COUNTIF(Event6!$D:$D, D282) + COUNTIF(Event7!$D:$D, D282) + COUNTIF(Event8!$D:$D, D282) + COUNTIF(Event9!$D:$D, D282) + COUNTIF(Event10!$D:$D, D282) + COUNTIF(Event11!$D:$D, D282) + COUNTIF(Event12!$D:$D, D282) + COUNTIF(Event13!$D:$D, D282) + COUNTIF(Event14!$D:$D, D282) + COUNTIF(Event15!$D:$D, D282) + COUNTIF(Event16!$D:$D, D282) + COUNTIF(Event17!$D:$D, D282) + COUNTIF(Event18!$D:$D, D282) + COUNTIF(Event19!$D:$D, D282) + COUNTIF(Event20!$D:$D, D282) + COUNTIF(Event21!$D:$D, D282) + COUNTIF(Event22!$D:$D, D282) + COUNTIF(Event23!$D:$D, D282) + COUNTIF(Event24!$D:$D, D282) + COUNTIF(Event25!$D:$D, D282) + COUNTIF(Event26!$D:$D, D282) + COUNTIF(Event27!$D:$D, D282) + COUNTIF(Event28!$D:$D, D282) + COUNTIF(Event29!$D:$D, D282) + COUNTIF(Event30!$D:$D, D282) + COUNTIF(Event31!$D:$D, D282) + COUNTIF(Event32!$D:$D, D282) + COUNTIF(Event33!$D:$D, D282) + COUNTIF(Event34!$D:$D, D282) + COUNTIF(Event35!$D:$D, D282) + COUNTIF(Event36!$D:$D, D282) + COUNTIF(Event37!$D:$D, D282) + COUNTIF(Event38!$D:$D, D282) + COUNTIF(Event39!$D:$D, D282) + COUNTIF(Event40!$D:$D, D282) + COUNTIF(Event41!$D:$D, D282) + COUNTIF(Event42!$D:$D, D282) + COUNTIF(Event43!$D:$D, D282) + COUNTIF(Event44!$D:$D, D282) + 0</f>
        <v>1</v>
      </c>
      <c r="F282" s="75" t="str">
        <f>IF(D282="", "", IF(IFERROR(VLOOKUP(D282, Dues!D:D, 1, FALSE), "")="", "No", "Yes"))</f>
        <v>No</v>
      </c>
      <c r="G282" s="75" t="str">
        <f ca="1">IF(D282="", "", IF(IFERROR(VLOOKUP(D282, Interview!D:D, 1, FALSE), "")&lt;&gt;"", "Yes", IF(OR(C282="Fr", C282="So", AND(C282="Sr", TODAY()&lt;43646)), "N/A", "No")))</f>
        <v>No</v>
      </c>
    </row>
    <row r="283" spans="1:7">
      <c r="A283" t="s">
        <v>1363</v>
      </c>
      <c r="B283" t="s">
        <v>993</v>
      </c>
      <c r="C283" t="s">
        <v>24</v>
      </c>
      <c r="D283" t="s">
        <v>1364</v>
      </c>
      <c r="E283" s="75">
        <f>COUNTIF(Event1!$D:$D, D283) + COUNTIF(Event2!$D:$D, D283) + COUNTIF(Event3!$D:$D, D283) + COUNTIF(Event4!$D:$D, D283) + COUNTIF(Event5!$D:$D, D283) + COUNTIF(Event6!$D:$D, D283) + COUNTIF(Event7!$D:$D, D283) + COUNTIF(Event8!$D:$D, D283) + COUNTIF(Event9!$D:$D, D283) + COUNTIF(Event10!$D:$D, D283) + COUNTIF(Event11!$D:$D, D283) + COUNTIF(Event12!$D:$D, D283) + COUNTIF(Event13!$D:$D, D283) + COUNTIF(Event14!$D:$D, D283) + COUNTIF(Event15!$D:$D, D283) + COUNTIF(Event16!$D:$D, D283) + COUNTIF(Event17!$D:$D, D283) + COUNTIF(Event18!$D:$D, D283) + COUNTIF(Event19!$D:$D, D283) + COUNTIF(Event20!$D:$D, D283) + COUNTIF(Event21!$D:$D, D283) + COUNTIF(Event22!$D:$D, D283) + COUNTIF(Event23!$D:$D, D283) + COUNTIF(Event24!$D:$D, D283) + COUNTIF(Event25!$D:$D, D283) + COUNTIF(Event26!$D:$D, D283) + COUNTIF(Event27!$D:$D, D283) + COUNTIF(Event28!$D:$D, D283) + COUNTIF(Event29!$D:$D, D283) + COUNTIF(Event30!$D:$D, D283) + COUNTIF(Event31!$D:$D, D283) + COUNTIF(Event32!$D:$D, D283) + COUNTIF(Event33!$D:$D, D283) + COUNTIF(Event34!$D:$D, D283) + COUNTIF(Event35!$D:$D, D283) + COUNTIF(Event36!$D:$D, D283) + COUNTIF(Event37!$D:$D, D283) + COUNTIF(Event38!$D:$D, D283) + COUNTIF(Event39!$D:$D, D283) + COUNTIF(Event40!$D:$D, D283) + COUNTIF(Event41!$D:$D, D283) + COUNTIF(Event42!$D:$D, D283) + COUNTIF(Event43!$D:$D, D283) + COUNTIF(Event44!$D:$D, D283) + 0</f>
        <v>1</v>
      </c>
      <c r="F283" s="75" t="str">
        <f>IF(D283="", "", IF(IFERROR(VLOOKUP(D283, Dues!D:D, 1, FALSE), "")="", "No", "Yes"))</f>
        <v>No</v>
      </c>
      <c r="G283" s="75" t="str">
        <f ca="1">IF(D283="", "", IF(IFERROR(VLOOKUP(D283, Interview!D:D, 1, FALSE), "")&lt;&gt;"", "Yes", IF(OR(C283="Fr", C283="So", AND(C283="Sr", TODAY()&lt;43646)), "N/A", "No")))</f>
        <v>No</v>
      </c>
    </row>
    <row r="284" spans="1:7">
      <c r="A284" t="s">
        <v>1365</v>
      </c>
      <c r="B284" t="s">
        <v>784</v>
      </c>
      <c r="C284" t="s">
        <v>24</v>
      </c>
      <c r="D284" t="s">
        <v>1366</v>
      </c>
      <c r="E284" s="75">
        <f>COUNTIF(Event1!$D:$D, D284) + COUNTIF(Event2!$D:$D, D284) + COUNTIF(Event3!$D:$D, D284) + COUNTIF(Event4!$D:$D, D284) + COUNTIF(Event5!$D:$D, D284) + COUNTIF(Event6!$D:$D, D284) + COUNTIF(Event7!$D:$D, D284) + COUNTIF(Event8!$D:$D, D284) + COUNTIF(Event9!$D:$D, D284) + COUNTIF(Event10!$D:$D, D284) + COUNTIF(Event11!$D:$D, D284) + COUNTIF(Event12!$D:$D, D284) + COUNTIF(Event13!$D:$D, D284) + COUNTIF(Event14!$D:$D, D284) + COUNTIF(Event15!$D:$D, D284) + COUNTIF(Event16!$D:$D, D284) + COUNTIF(Event17!$D:$D, D284) + COUNTIF(Event18!$D:$D, D284) + COUNTIF(Event19!$D:$D, D284) + COUNTIF(Event20!$D:$D, D284) + COUNTIF(Event21!$D:$D, D284) + COUNTIF(Event22!$D:$D, D284) + COUNTIF(Event23!$D:$D, D284) + COUNTIF(Event24!$D:$D, D284) + COUNTIF(Event25!$D:$D, D284) + COUNTIF(Event26!$D:$D, D284) + COUNTIF(Event27!$D:$D, D284) + COUNTIF(Event28!$D:$D, D284) + COUNTIF(Event29!$D:$D, D284) + COUNTIF(Event30!$D:$D, D284) + COUNTIF(Event31!$D:$D, D284) + COUNTIF(Event32!$D:$D, D284) + COUNTIF(Event33!$D:$D, D284) + COUNTIF(Event34!$D:$D, D284) + COUNTIF(Event35!$D:$D, D284) + COUNTIF(Event36!$D:$D, D284) + COUNTIF(Event37!$D:$D, D284) + COUNTIF(Event38!$D:$D, D284) + COUNTIF(Event39!$D:$D, D284) + COUNTIF(Event40!$D:$D, D284) + COUNTIF(Event41!$D:$D, D284) + COUNTIF(Event42!$D:$D, D284) + COUNTIF(Event43!$D:$D, D284) + COUNTIF(Event44!$D:$D, D284) + 0</f>
        <v>1</v>
      </c>
      <c r="F284" s="75" t="str">
        <f>IF(D284="", "", IF(IFERROR(VLOOKUP(D284, Dues!D:D, 1, FALSE), "")="", "No", "Yes"))</f>
        <v>No</v>
      </c>
      <c r="G284" s="75" t="str">
        <f ca="1">IF(D284="", "", IF(IFERROR(VLOOKUP(D284, Interview!D:D, 1, FALSE), "")&lt;&gt;"", "Yes", IF(OR(C284="Fr", C284="So", AND(C284="Sr", TODAY()&lt;43646)), "N/A", "No")))</f>
        <v>Yes</v>
      </c>
    </row>
    <row r="285" spans="1:7">
      <c r="A285" t="s">
        <v>1367</v>
      </c>
      <c r="B285" t="s">
        <v>103</v>
      </c>
      <c r="C285" t="s">
        <v>24</v>
      </c>
      <c r="D285" t="s">
        <v>1368</v>
      </c>
      <c r="E285" s="75">
        <f>COUNTIF(Event1!$D:$D, D285) + COUNTIF(Event2!$D:$D, D285) + COUNTIF(Event3!$D:$D, D285) + COUNTIF(Event4!$D:$D, D285) + COUNTIF(Event5!$D:$D, D285) + COUNTIF(Event6!$D:$D, D285) + COUNTIF(Event7!$D:$D, D285) + COUNTIF(Event8!$D:$D, D285) + COUNTIF(Event9!$D:$D, D285) + COUNTIF(Event10!$D:$D, D285) + COUNTIF(Event11!$D:$D, D285) + COUNTIF(Event12!$D:$D, D285) + COUNTIF(Event13!$D:$D, D285) + COUNTIF(Event14!$D:$D, D285) + COUNTIF(Event15!$D:$D, D285) + COUNTIF(Event16!$D:$D, D285) + COUNTIF(Event17!$D:$D, D285) + COUNTIF(Event18!$D:$D, D285) + COUNTIF(Event19!$D:$D, D285) + COUNTIF(Event20!$D:$D, D285) + COUNTIF(Event21!$D:$D, D285) + COUNTIF(Event22!$D:$D, D285) + COUNTIF(Event23!$D:$D, D285) + COUNTIF(Event24!$D:$D, D285) + COUNTIF(Event25!$D:$D, D285) + COUNTIF(Event26!$D:$D, D285) + COUNTIF(Event27!$D:$D, D285) + COUNTIF(Event28!$D:$D, D285) + COUNTIF(Event29!$D:$D, D285) + COUNTIF(Event30!$D:$D, D285) + COUNTIF(Event31!$D:$D, D285) + COUNTIF(Event32!$D:$D, D285) + COUNTIF(Event33!$D:$D, D285) + COUNTIF(Event34!$D:$D, D285) + COUNTIF(Event35!$D:$D, D285) + COUNTIF(Event36!$D:$D, D285) + COUNTIF(Event37!$D:$D, D285) + COUNTIF(Event38!$D:$D, D285) + COUNTIF(Event39!$D:$D, D285) + COUNTIF(Event40!$D:$D, D285) + COUNTIF(Event41!$D:$D, D285) + COUNTIF(Event42!$D:$D, D285) + COUNTIF(Event43!$D:$D, D285) + COUNTIF(Event44!$D:$D, D285) + 0</f>
        <v>1</v>
      </c>
      <c r="F285" s="75" t="str">
        <f>IF(D285="", "", IF(IFERROR(VLOOKUP(D285, Dues!D:D, 1, FALSE), "")="", "No", "Yes"))</f>
        <v>No</v>
      </c>
      <c r="G285" s="75" t="str">
        <f ca="1">IF(D285="", "", IF(IFERROR(VLOOKUP(D285, Interview!D:D, 1, FALSE), "")&lt;&gt;"", "Yes", IF(OR(C285="Fr", C285="So", AND(C285="Sr", TODAY()&lt;43646)), "N/A", "No")))</f>
        <v>No</v>
      </c>
    </row>
    <row r="286" spans="1:7">
      <c r="A286" t="s">
        <v>1372</v>
      </c>
      <c r="B286" t="s">
        <v>867</v>
      </c>
      <c r="C286" t="s">
        <v>24</v>
      </c>
      <c r="D286" t="s">
        <v>1373</v>
      </c>
      <c r="E286" s="75">
        <f>COUNTIF(Event1!$D:$D, D286) + COUNTIF(Event2!$D:$D, D286) + COUNTIF(Event3!$D:$D, D286) + COUNTIF(Event4!$D:$D, D286) + COUNTIF(Event5!$D:$D, D286) + COUNTIF(Event6!$D:$D, D286) + COUNTIF(Event7!$D:$D, D286) + COUNTIF(Event8!$D:$D, D286) + COUNTIF(Event9!$D:$D, D286) + COUNTIF(Event10!$D:$D, D286) + COUNTIF(Event11!$D:$D, D286) + COUNTIF(Event12!$D:$D, D286) + COUNTIF(Event13!$D:$D, D286) + COUNTIF(Event14!$D:$D, D286) + COUNTIF(Event15!$D:$D, D286) + COUNTIF(Event16!$D:$D, D286) + COUNTIF(Event17!$D:$D, D286) + COUNTIF(Event18!$D:$D, D286) + COUNTIF(Event19!$D:$D, D286) + COUNTIF(Event20!$D:$D, D286) + COUNTIF(Event21!$D:$D, D286) + COUNTIF(Event22!$D:$D, D286) + COUNTIF(Event23!$D:$D, D286) + COUNTIF(Event24!$D:$D, D286) + COUNTIF(Event25!$D:$D, D286) + COUNTIF(Event26!$D:$D, D286) + COUNTIF(Event27!$D:$D, D286) + COUNTIF(Event28!$D:$D, D286) + COUNTIF(Event29!$D:$D, D286) + COUNTIF(Event30!$D:$D, D286) + COUNTIF(Event31!$D:$D, D286) + COUNTIF(Event32!$D:$D, D286) + COUNTIF(Event33!$D:$D, D286) + COUNTIF(Event34!$D:$D, D286) + COUNTIF(Event35!$D:$D, D286) + COUNTIF(Event36!$D:$D, D286) + COUNTIF(Event37!$D:$D, D286) + COUNTIF(Event38!$D:$D, D286) + COUNTIF(Event39!$D:$D, D286) + COUNTIF(Event40!$D:$D, D286) + COUNTIF(Event41!$D:$D, D286) + COUNTIF(Event42!$D:$D, D286) + COUNTIF(Event43!$D:$D, D286) + COUNTIF(Event44!$D:$D, D286) + 0</f>
        <v>1</v>
      </c>
      <c r="F286" s="75" t="str">
        <f>IF(D286="", "", IF(IFERROR(VLOOKUP(D286, Dues!D:D, 1, FALSE), "")="", "No", "Yes"))</f>
        <v>No</v>
      </c>
      <c r="G286" s="75" t="str">
        <f ca="1">IF(D286="", "", IF(IFERROR(VLOOKUP(D286, Interview!D:D, 1, FALSE), "")&lt;&gt;"", "Yes", IF(OR(C286="Fr", C286="So", AND(C286="Sr", TODAY()&lt;43646)), "N/A", "No")))</f>
        <v>No</v>
      </c>
    </row>
    <row r="287" spans="1:7">
      <c r="A287" t="s">
        <v>1374</v>
      </c>
      <c r="B287" t="s">
        <v>1375</v>
      </c>
      <c r="C287" t="s">
        <v>24</v>
      </c>
      <c r="D287" t="s">
        <v>1376</v>
      </c>
      <c r="E287" s="75">
        <f>COUNTIF(Event1!$D:$D, D287) + COUNTIF(Event2!$D:$D, D287) + COUNTIF(Event3!$D:$D, D287) + COUNTIF(Event4!$D:$D, D287) + COUNTIF(Event5!$D:$D, D287) + COUNTIF(Event6!$D:$D, D287) + COUNTIF(Event7!$D:$D, D287) + COUNTIF(Event8!$D:$D, D287) + COUNTIF(Event9!$D:$D, D287) + COUNTIF(Event10!$D:$D, D287) + COUNTIF(Event11!$D:$D, D287) + COUNTIF(Event12!$D:$D, D287) + COUNTIF(Event13!$D:$D, D287) + COUNTIF(Event14!$D:$D, D287) + COUNTIF(Event15!$D:$D, D287) + COUNTIF(Event16!$D:$D, D287) + COUNTIF(Event17!$D:$D, D287) + COUNTIF(Event18!$D:$D, D287) + COUNTIF(Event19!$D:$D, D287) + COUNTIF(Event20!$D:$D, D287) + COUNTIF(Event21!$D:$D, D287) + COUNTIF(Event22!$D:$D, D287) + COUNTIF(Event23!$D:$D, D287) + COUNTIF(Event24!$D:$D, D287) + COUNTIF(Event25!$D:$D, D287) + COUNTIF(Event26!$D:$D, D287) + COUNTIF(Event27!$D:$D, D287) + COUNTIF(Event28!$D:$D, D287) + COUNTIF(Event29!$D:$D, D287) + COUNTIF(Event30!$D:$D, D287) + COUNTIF(Event31!$D:$D, D287) + COUNTIF(Event32!$D:$D, D287) + COUNTIF(Event33!$D:$D, D287) + COUNTIF(Event34!$D:$D, D287) + COUNTIF(Event35!$D:$D, D287) + COUNTIF(Event36!$D:$D, D287) + COUNTIF(Event37!$D:$D, D287) + COUNTIF(Event38!$D:$D, D287) + COUNTIF(Event39!$D:$D, D287) + COUNTIF(Event40!$D:$D, D287) + COUNTIF(Event41!$D:$D, D287) + COUNTIF(Event42!$D:$D, D287) + COUNTIF(Event43!$D:$D, D287) + COUNTIF(Event44!$D:$D, D287) + 0</f>
        <v>1</v>
      </c>
      <c r="F287" s="75" t="str">
        <f>IF(D287="", "", IF(IFERROR(VLOOKUP(D287, Dues!D:D, 1, FALSE), "")="", "No", "Yes"))</f>
        <v>No</v>
      </c>
      <c r="G287" s="75" t="str">
        <f ca="1">IF(D287="", "", IF(IFERROR(VLOOKUP(D287, Interview!D:D, 1, FALSE), "")&lt;&gt;"", "Yes", IF(OR(C287="Fr", C287="So", AND(C287="Sr", TODAY()&lt;43646)), "N/A", "No")))</f>
        <v>No</v>
      </c>
    </row>
    <row r="288" spans="1:7">
      <c r="A288" t="s">
        <v>1377</v>
      </c>
      <c r="B288" t="s">
        <v>1378</v>
      </c>
      <c r="C288" t="s">
        <v>24</v>
      </c>
      <c r="D288" t="s">
        <v>1379</v>
      </c>
      <c r="E288" s="75">
        <f>COUNTIF(Event1!$D:$D, D288) + COUNTIF(Event2!$D:$D, D288) + COUNTIF(Event3!$D:$D, D288) + COUNTIF(Event4!$D:$D, D288) + COUNTIF(Event5!$D:$D, D288) + COUNTIF(Event6!$D:$D, D288) + COUNTIF(Event7!$D:$D, D288) + COUNTIF(Event8!$D:$D, D288) + COUNTIF(Event9!$D:$D, D288) + COUNTIF(Event10!$D:$D, D288) + COUNTIF(Event11!$D:$D, D288) + COUNTIF(Event12!$D:$D, D288) + COUNTIF(Event13!$D:$D, D288) + COUNTIF(Event14!$D:$D, D288) + COUNTIF(Event15!$D:$D, D288) + COUNTIF(Event16!$D:$D, D288) + COUNTIF(Event17!$D:$D, D288) + COUNTIF(Event18!$D:$D, D288) + COUNTIF(Event19!$D:$D, D288) + COUNTIF(Event20!$D:$D, D288) + COUNTIF(Event21!$D:$D, D288) + COUNTIF(Event22!$D:$D, D288) + COUNTIF(Event23!$D:$D, D288) + COUNTIF(Event24!$D:$D, D288) + COUNTIF(Event25!$D:$D, D288) + COUNTIF(Event26!$D:$D, D288) + COUNTIF(Event27!$D:$D, D288) + COUNTIF(Event28!$D:$D, D288) + COUNTIF(Event29!$D:$D, D288) + COUNTIF(Event30!$D:$D, D288) + COUNTIF(Event31!$D:$D, D288) + COUNTIF(Event32!$D:$D, D288) + COUNTIF(Event33!$D:$D, D288) + COUNTIF(Event34!$D:$D, D288) + COUNTIF(Event35!$D:$D, D288) + COUNTIF(Event36!$D:$D, D288) + COUNTIF(Event37!$D:$D, D288) + COUNTIF(Event38!$D:$D, D288) + COUNTIF(Event39!$D:$D, D288) + COUNTIF(Event40!$D:$D, D288) + COUNTIF(Event41!$D:$D, D288) + COUNTIF(Event42!$D:$D, D288) + COUNTIF(Event43!$D:$D, D288) + COUNTIF(Event44!$D:$D, D288) + 0</f>
        <v>1</v>
      </c>
      <c r="F288" s="75" t="str">
        <f>IF(D288="", "", IF(IFERROR(VLOOKUP(D288, Dues!D:D, 1, FALSE), "")="", "No", "Yes"))</f>
        <v>No</v>
      </c>
      <c r="G288" s="75" t="str">
        <f ca="1">IF(D288="", "", IF(IFERROR(VLOOKUP(D288, Interview!D:D, 1, FALSE), "")&lt;&gt;"", "Yes", IF(OR(C288="Fr", C288="So", AND(C288="Sr", TODAY()&lt;43646)), "N/A", "No")))</f>
        <v>No</v>
      </c>
    </row>
    <row r="289" spans="1:7">
      <c r="A289" t="s">
        <v>117</v>
      </c>
      <c r="B289" t="s">
        <v>1380</v>
      </c>
      <c r="C289" t="s">
        <v>24</v>
      </c>
      <c r="D289" t="s">
        <v>1381</v>
      </c>
      <c r="E289" s="75">
        <f>COUNTIF(Event1!$D:$D, D289) + COUNTIF(Event2!$D:$D, D289) + COUNTIF(Event3!$D:$D, D289) + COUNTIF(Event4!$D:$D, D289) + COUNTIF(Event5!$D:$D, D289) + COUNTIF(Event6!$D:$D, D289) + COUNTIF(Event7!$D:$D, D289) + COUNTIF(Event8!$D:$D, D289) + COUNTIF(Event9!$D:$D, D289) + COUNTIF(Event10!$D:$D, D289) + COUNTIF(Event11!$D:$D, D289) + COUNTIF(Event12!$D:$D, D289) + COUNTIF(Event13!$D:$D, D289) + COUNTIF(Event14!$D:$D, D289) + COUNTIF(Event15!$D:$D, D289) + COUNTIF(Event16!$D:$D, D289) + COUNTIF(Event17!$D:$D, D289) + COUNTIF(Event18!$D:$D, D289) + COUNTIF(Event19!$D:$D, D289) + COUNTIF(Event20!$D:$D, D289) + COUNTIF(Event21!$D:$D, D289) + COUNTIF(Event22!$D:$D, D289) + COUNTIF(Event23!$D:$D, D289) + COUNTIF(Event24!$D:$D, D289) + COUNTIF(Event25!$D:$D, D289) + COUNTIF(Event26!$D:$D, D289) + COUNTIF(Event27!$D:$D, D289) + COUNTIF(Event28!$D:$D, D289) + COUNTIF(Event29!$D:$D, D289) + COUNTIF(Event30!$D:$D, D289) + COUNTIF(Event31!$D:$D, D289) + COUNTIF(Event32!$D:$D, D289) + COUNTIF(Event33!$D:$D, D289) + COUNTIF(Event34!$D:$D, D289) + COUNTIF(Event35!$D:$D, D289) + COUNTIF(Event36!$D:$D, D289) + COUNTIF(Event37!$D:$D, D289) + COUNTIF(Event38!$D:$D, D289) + COUNTIF(Event39!$D:$D, D289) + COUNTIF(Event40!$D:$D, D289) + COUNTIF(Event41!$D:$D, D289) + COUNTIF(Event42!$D:$D, D289) + COUNTIF(Event43!$D:$D, D289) + COUNTIF(Event44!$D:$D, D289) + 0</f>
        <v>1</v>
      </c>
      <c r="F289" s="75" t="str">
        <f>IF(D289="", "", IF(IFERROR(VLOOKUP(D289, Dues!D:D, 1, FALSE), "")="", "No", "Yes"))</f>
        <v>No</v>
      </c>
      <c r="G289" s="75" t="str">
        <f ca="1">IF(D289="", "", IF(IFERROR(VLOOKUP(D289, Interview!D:D, 1, FALSE), "")&lt;&gt;"", "Yes", IF(OR(C289="Fr", C289="So", AND(C289="Sr", TODAY()&lt;43646)), "N/A", "No")))</f>
        <v>No</v>
      </c>
    </row>
    <row r="290" spans="1:7">
      <c r="A290" t="s">
        <v>303</v>
      </c>
      <c r="B290" t="s">
        <v>1383</v>
      </c>
      <c r="C290" t="s">
        <v>24</v>
      </c>
      <c r="D290" t="s">
        <v>1384</v>
      </c>
      <c r="E290" s="75">
        <f>COUNTIF(Event1!$D:$D, D290) + COUNTIF(Event2!$D:$D, D290) + COUNTIF(Event3!$D:$D, D290) + COUNTIF(Event4!$D:$D, D290) + COUNTIF(Event5!$D:$D, D290) + COUNTIF(Event6!$D:$D, D290) + COUNTIF(Event7!$D:$D, D290) + COUNTIF(Event8!$D:$D, D290) + COUNTIF(Event9!$D:$D, D290) + COUNTIF(Event10!$D:$D, D290) + COUNTIF(Event11!$D:$D, D290) + COUNTIF(Event12!$D:$D, D290) + COUNTIF(Event13!$D:$D, D290) + COUNTIF(Event14!$D:$D, D290) + COUNTIF(Event15!$D:$D, D290) + COUNTIF(Event16!$D:$D, D290) + COUNTIF(Event17!$D:$D, D290) + COUNTIF(Event18!$D:$D, D290) + COUNTIF(Event19!$D:$D, D290) + COUNTIF(Event20!$D:$D, D290) + COUNTIF(Event21!$D:$D, D290) + COUNTIF(Event22!$D:$D, D290) + COUNTIF(Event23!$D:$D, D290) + COUNTIF(Event24!$D:$D, D290) + COUNTIF(Event25!$D:$D, D290) + COUNTIF(Event26!$D:$D, D290) + COUNTIF(Event27!$D:$D, D290) + COUNTIF(Event28!$D:$D, D290) + COUNTIF(Event29!$D:$D, D290) + COUNTIF(Event30!$D:$D, D290) + COUNTIF(Event31!$D:$D, D290) + COUNTIF(Event32!$D:$D, D290) + COUNTIF(Event33!$D:$D, D290) + COUNTIF(Event34!$D:$D, D290) + COUNTIF(Event35!$D:$D, D290) + COUNTIF(Event36!$D:$D, D290) + COUNTIF(Event37!$D:$D, D290) + COUNTIF(Event38!$D:$D, D290) + COUNTIF(Event39!$D:$D, D290) + COUNTIF(Event40!$D:$D, D290) + COUNTIF(Event41!$D:$D, D290) + COUNTIF(Event42!$D:$D, D290) + COUNTIF(Event43!$D:$D, D290) + COUNTIF(Event44!$D:$D, D290) + 0</f>
        <v>1</v>
      </c>
      <c r="F290" s="75" t="str">
        <f>IF(D290="", "", IF(IFERROR(VLOOKUP(D290, Dues!D:D, 1, FALSE), "")="", "No", "Yes"))</f>
        <v>No</v>
      </c>
      <c r="G290" s="75" t="str">
        <f ca="1">IF(D290="", "", IF(IFERROR(VLOOKUP(D290, Interview!D:D, 1, FALSE), "")&lt;&gt;"", "Yes", IF(OR(C290="Fr", C290="So", AND(C290="Sr", TODAY()&lt;43646)), "N/A", "No")))</f>
        <v>No</v>
      </c>
    </row>
    <row r="291" spans="1:7">
      <c r="A291" t="s">
        <v>1385</v>
      </c>
      <c r="B291" t="s">
        <v>1386</v>
      </c>
      <c r="C291" t="s">
        <v>24</v>
      </c>
      <c r="D291" t="s">
        <v>1387</v>
      </c>
      <c r="E291" s="75">
        <f>COUNTIF(Event1!$D:$D, D291) + COUNTIF(Event2!$D:$D, D291) + COUNTIF(Event3!$D:$D, D291) + COUNTIF(Event4!$D:$D, D291) + COUNTIF(Event5!$D:$D, D291) + COUNTIF(Event6!$D:$D, D291) + COUNTIF(Event7!$D:$D, D291) + COUNTIF(Event8!$D:$D, D291) + COUNTIF(Event9!$D:$D, D291) + COUNTIF(Event10!$D:$D, D291) + COUNTIF(Event11!$D:$D, D291) + COUNTIF(Event12!$D:$D, D291) + COUNTIF(Event13!$D:$D, D291) + COUNTIF(Event14!$D:$D, D291) + COUNTIF(Event15!$D:$D, D291) + COUNTIF(Event16!$D:$D, D291) + COUNTIF(Event17!$D:$D, D291) + COUNTIF(Event18!$D:$D, D291) + COUNTIF(Event19!$D:$D, D291) + COUNTIF(Event20!$D:$D, D291) + COUNTIF(Event21!$D:$D, D291) + COUNTIF(Event22!$D:$D, D291) + COUNTIF(Event23!$D:$D, D291) + COUNTIF(Event24!$D:$D, D291) + COUNTIF(Event25!$D:$D, D291) + COUNTIF(Event26!$D:$D, D291) + COUNTIF(Event27!$D:$D, D291) + COUNTIF(Event28!$D:$D, D291) + COUNTIF(Event29!$D:$D, D291) + COUNTIF(Event30!$D:$D, D291) + COUNTIF(Event31!$D:$D, D291) + COUNTIF(Event32!$D:$D, D291) + COUNTIF(Event33!$D:$D, D291) + COUNTIF(Event34!$D:$D, D291) + COUNTIF(Event35!$D:$D, D291) + COUNTIF(Event36!$D:$D, D291) + COUNTIF(Event37!$D:$D, D291) + COUNTIF(Event38!$D:$D, D291) + COUNTIF(Event39!$D:$D, D291) + COUNTIF(Event40!$D:$D, D291) + COUNTIF(Event41!$D:$D, D291) + COUNTIF(Event42!$D:$D, D291) + COUNTIF(Event43!$D:$D, D291) + COUNTIF(Event44!$D:$D, D291) + 0</f>
        <v>1</v>
      </c>
      <c r="F291" s="75" t="str">
        <f>IF(D291="", "", IF(IFERROR(VLOOKUP(D291, Dues!D:D, 1, FALSE), "")="", "No", "Yes"))</f>
        <v>No</v>
      </c>
      <c r="G291" s="75" t="str">
        <f ca="1">IF(D291="", "", IF(IFERROR(VLOOKUP(D291, Interview!D:D, 1, FALSE), "")&lt;&gt;"", "Yes", IF(OR(C291="Fr", C291="So", AND(C291="Sr", TODAY()&lt;43646)), "N/A", "No")))</f>
        <v>No</v>
      </c>
    </row>
    <row r="292" spans="1:7" ht="16" thickBot="1">
      <c r="A292" t="s">
        <v>1389</v>
      </c>
      <c r="B292" t="s">
        <v>1390</v>
      </c>
      <c r="C292" t="s">
        <v>24</v>
      </c>
      <c r="D292" t="s">
        <v>1391</v>
      </c>
      <c r="E292" s="75">
        <f>COUNTIF(Event1!$D:$D, D292) + COUNTIF(Event2!$D:$D, D292) + COUNTIF(Event3!$D:$D, D292) + COUNTIF(Event4!$D:$D, D292) + COUNTIF(Event5!$D:$D, D292) + COUNTIF(Event6!$D:$D, D292) + COUNTIF(Event7!$D:$D, D292) + COUNTIF(Event8!$D:$D, D292) + COUNTIF(Event9!$D:$D, D292) + COUNTIF(Event10!$D:$D, D292) + COUNTIF(Event11!$D:$D, D292) + COUNTIF(Event12!$D:$D, D292) + COUNTIF(Event13!$D:$D, D292) + COUNTIF(Event14!$D:$D, D292) + COUNTIF(Event15!$D:$D, D292) + COUNTIF(Event16!$D:$D, D292) + COUNTIF(Event17!$D:$D, D292) + COUNTIF(Event18!$D:$D, D292) + COUNTIF(Event19!$D:$D, D292) + COUNTIF(Event20!$D:$D, D292) + COUNTIF(Event21!$D:$D, D292) + COUNTIF(Event22!$D:$D, D292) + COUNTIF(Event23!$D:$D, D292) + COUNTIF(Event24!$D:$D, D292) + COUNTIF(Event25!$D:$D, D292) + COUNTIF(Event26!$D:$D, D292) + COUNTIF(Event27!$D:$D, D292) + COUNTIF(Event28!$D:$D, D292) + COUNTIF(Event29!$D:$D, D292) + COUNTIF(Event30!$D:$D, D292) + COUNTIF(Event31!$D:$D, D292) + COUNTIF(Event32!$D:$D, D292) + COUNTIF(Event33!$D:$D, D292) + COUNTIF(Event34!$D:$D, D292) + COUNTIF(Event35!$D:$D, D292) + COUNTIF(Event36!$D:$D, D292) + COUNTIF(Event37!$D:$D, D292) + COUNTIF(Event38!$D:$D, D292) + COUNTIF(Event39!$D:$D, D292) + COUNTIF(Event40!$D:$D, D292) + COUNTIF(Event41!$D:$D, D292) + COUNTIF(Event42!$D:$D, D292) + COUNTIF(Event43!$D:$D, D292) + COUNTIF(Event44!$D:$D, D292) + 0</f>
        <v>1</v>
      </c>
      <c r="F292" s="75" t="str">
        <f>IF(D292="", "", IF(IFERROR(VLOOKUP(D292, Dues!D:D, 1, FALSE), "")="", "No", "Yes"))</f>
        <v>No</v>
      </c>
      <c r="G292" s="75" t="str">
        <f ca="1">IF(D292="", "", IF(IFERROR(VLOOKUP(D292, Interview!D:D, 1, FALSE), "")&lt;&gt;"", "Yes", IF(OR(C292="Fr", C292="So", AND(C292="Sr", TODAY()&lt;43646)), "N/A", "No")))</f>
        <v>No</v>
      </c>
    </row>
    <row r="293" spans="1:7" ht="16" thickBot="1">
      <c r="A293" s="81" t="s">
        <v>1393</v>
      </c>
      <c r="B293" s="81" t="s">
        <v>1394</v>
      </c>
      <c r="C293" s="81" t="s">
        <v>24</v>
      </c>
      <c r="D293" s="81" t="s">
        <v>1395</v>
      </c>
      <c r="E293" s="75">
        <f>COUNTIF(Event1!$D:$D, D293) + COUNTIF(Event2!$D:$D, D293) + COUNTIF(Event3!$D:$D, D293) + COUNTIF(Event4!$D:$D, D293) + COUNTIF(Event5!$D:$D, D293) + COUNTIF(Event6!$D:$D, D293) + COUNTIF(Event7!$D:$D, D293) + COUNTIF(Event8!$D:$D, D293) + COUNTIF(Event9!$D:$D, D293) + COUNTIF(Event10!$D:$D, D293) + COUNTIF(Event11!$D:$D, D293) + COUNTIF(Event12!$D:$D, D293) + COUNTIF(Event13!$D:$D, D293) + COUNTIF(Event14!$D:$D, D293) + COUNTIF(Event15!$D:$D, D293) + COUNTIF(Event16!$D:$D, D293) + COUNTIF(Event17!$D:$D, D293) + COUNTIF(Event18!$D:$D, D293) + COUNTIF(Event19!$D:$D, D293) + COUNTIF(Event20!$D:$D, D293) + COUNTIF(Event21!$D:$D, D293) + COUNTIF(Event22!$D:$D, D293) + COUNTIF(Event23!$D:$D, D293) + COUNTIF(Event24!$D:$D, D293) + COUNTIF(Event25!$D:$D, D293) + COUNTIF(Event26!$D:$D, D293) + COUNTIF(Event27!$D:$D, D293) + COUNTIF(Event28!$D:$D, D293) + COUNTIF(Event29!$D:$D, D293) + COUNTIF(Event30!$D:$D, D293) + COUNTIF(Event31!$D:$D, D293) + COUNTIF(Event32!$D:$D, D293) + COUNTIF(Event33!$D:$D, D293) + COUNTIF(Event34!$D:$D, D293) + COUNTIF(Event35!$D:$D, D293) + COUNTIF(Event36!$D:$D, D293) + COUNTIF(Event37!$D:$D, D293) + COUNTIF(Event38!$D:$D, D293) + COUNTIF(Event39!$D:$D, D293) + COUNTIF(Event40!$D:$D, D293) + COUNTIF(Event41!$D:$D, D293) + COUNTIF(Event42!$D:$D, D293) + COUNTIF(Event43!$D:$D, D293) + COUNTIF(Event44!$D:$D, D293) + 0</f>
        <v>1</v>
      </c>
      <c r="F293" s="75" t="str">
        <f>IF(D293="", "", IF(IFERROR(VLOOKUP(D293, Dues!D:D, 1, FALSE), "")="", "No", "Yes"))</f>
        <v>No</v>
      </c>
      <c r="G293" s="75" t="str">
        <f ca="1">IF(D293="", "", IF(IFERROR(VLOOKUP(D293, Interview!D:D, 1, FALSE), "")&lt;&gt;"", "Yes", IF(OR(C293="Fr", C293="So", AND(C293="Sr", TODAY()&lt;43646)), "N/A", "No")))</f>
        <v>No</v>
      </c>
    </row>
    <row r="294" spans="1:7" ht="16" thickBot="1">
      <c r="A294" s="81" t="s">
        <v>1396</v>
      </c>
      <c r="B294" s="81" t="s">
        <v>1397</v>
      </c>
      <c r="C294" s="81" t="s">
        <v>24</v>
      </c>
      <c r="D294" s="81" t="s">
        <v>1398</v>
      </c>
      <c r="E294" s="75">
        <f>COUNTIF(Event1!$D:$D, D294) + COUNTIF(Event2!$D:$D, D294) + COUNTIF(Event3!$D:$D, D294) + COUNTIF(Event4!$D:$D, D294) + COUNTIF(Event5!$D:$D, D294) + COUNTIF(Event6!$D:$D, D294) + COUNTIF(Event7!$D:$D, D294) + COUNTIF(Event8!$D:$D, D294) + COUNTIF(Event9!$D:$D, D294) + COUNTIF(Event10!$D:$D, D294) + COUNTIF(Event11!$D:$D, D294) + COUNTIF(Event12!$D:$D, D294) + COUNTIF(Event13!$D:$D, D294) + COUNTIF(Event14!$D:$D, D294) + COUNTIF(Event15!$D:$D, D294) + COUNTIF(Event16!$D:$D, D294) + COUNTIF(Event17!$D:$D, D294) + COUNTIF(Event18!$D:$D, D294) + COUNTIF(Event19!$D:$D, D294) + COUNTIF(Event20!$D:$D, D294) + COUNTIF(Event21!$D:$D, D294) + COUNTIF(Event22!$D:$D, D294) + COUNTIF(Event23!$D:$D, D294) + COUNTIF(Event24!$D:$D, D294) + COUNTIF(Event25!$D:$D, D294) + COUNTIF(Event26!$D:$D, D294) + COUNTIF(Event27!$D:$D, D294) + COUNTIF(Event28!$D:$D, D294) + COUNTIF(Event29!$D:$D, D294) + COUNTIF(Event30!$D:$D, D294) + COUNTIF(Event31!$D:$D, D294) + COUNTIF(Event32!$D:$D, D294) + COUNTIF(Event33!$D:$D, D294) + COUNTIF(Event34!$D:$D, D294) + COUNTIF(Event35!$D:$D, D294) + COUNTIF(Event36!$D:$D, D294) + COUNTIF(Event37!$D:$D, D294) + COUNTIF(Event38!$D:$D, D294) + COUNTIF(Event39!$D:$D, D294) + COUNTIF(Event40!$D:$D, D294) + COUNTIF(Event41!$D:$D, D294) + COUNTIF(Event42!$D:$D, D294) + COUNTIF(Event43!$D:$D, D294) + COUNTIF(Event44!$D:$D, D294) + 0</f>
        <v>1</v>
      </c>
      <c r="F294" s="75" t="str">
        <f>IF(D294="", "", IF(IFERROR(VLOOKUP(D294, Dues!D:D, 1, FALSE), "")="", "No", "Yes"))</f>
        <v>No</v>
      </c>
      <c r="G294" s="75" t="str">
        <f ca="1">IF(D294="", "", IF(IFERROR(VLOOKUP(D294, Interview!D:D, 1, FALSE), "")&lt;&gt;"", "Yes", IF(OR(C294="Fr", C294="So", AND(C294="Sr", TODAY()&lt;43646)), "N/A", "No")))</f>
        <v>No</v>
      </c>
    </row>
    <row r="295" spans="1:7" ht="16" thickBot="1">
      <c r="A295" s="81" t="s">
        <v>1399</v>
      </c>
      <c r="B295" s="81" t="s">
        <v>288</v>
      </c>
      <c r="C295" s="81" t="s">
        <v>24</v>
      </c>
      <c r="D295" s="81" t="s">
        <v>1400</v>
      </c>
      <c r="E295" s="75">
        <f>COUNTIF(Event1!$D:$D, D295) + COUNTIF(Event2!$D:$D, D295) + COUNTIF(Event3!$D:$D, D295) + COUNTIF(Event4!$D:$D, D295) + COUNTIF(Event5!$D:$D, D295) + COUNTIF(Event6!$D:$D, D295) + COUNTIF(Event7!$D:$D, D295) + COUNTIF(Event8!$D:$D, D295) + COUNTIF(Event9!$D:$D, D295) + COUNTIF(Event10!$D:$D, D295) + COUNTIF(Event11!$D:$D, D295) + COUNTIF(Event12!$D:$D, D295) + COUNTIF(Event13!$D:$D, D295) + COUNTIF(Event14!$D:$D, D295) + COUNTIF(Event15!$D:$D, D295) + COUNTIF(Event16!$D:$D, D295) + COUNTIF(Event17!$D:$D, D295) + COUNTIF(Event18!$D:$D, D295) + COUNTIF(Event19!$D:$D, D295) + COUNTIF(Event20!$D:$D, D295) + COUNTIF(Event21!$D:$D, D295) + COUNTIF(Event22!$D:$D, D295) + COUNTIF(Event23!$D:$D, D295) + COUNTIF(Event24!$D:$D, D295) + COUNTIF(Event25!$D:$D, D295) + COUNTIF(Event26!$D:$D, D295) + COUNTIF(Event27!$D:$D, D295) + COUNTIF(Event28!$D:$D, D295) + COUNTIF(Event29!$D:$D, D295) + COUNTIF(Event30!$D:$D, D295) + COUNTIF(Event31!$D:$D, D295) + COUNTIF(Event32!$D:$D, D295) + COUNTIF(Event33!$D:$D, D295) + COUNTIF(Event34!$D:$D, D295) + COUNTIF(Event35!$D:$D, D295) + COUNTIF(Event36!$D:$D, D295) + COUNTIF(Event37!$D:$D, D295) + COUNTIF(Event38!$D:$D, D295) + COUNTIF(Event39!$D:$D, D295) + COUNTIF(Event40!$D:$D, D295) + COUNTIF(Event41!$D:$D, D295) + COUNTIF(Event42!$D:$D, D295) + COUNTIF(Event43!$D:$D, D295) + COUNTIF(Event44!$D:$D, D295) + 0</f>
        <v>1</v>
      </c>
      <c r="F295" s="75" t="str">
        <f>IF(D295="", "", IF(IFERROR(VLOOKUP(D295, Dues!D:D, 1, FALSE), "")="", "No", "Yes"))</f>
        <v>No</v>
      </c>
      <c r="G295" s="75" t="str">
        <f ca="1">IF(D295="", "", IF(IFERROR(VLOOKUP(D295, Interview!D:D, 1, FALSE), "")&lt;&gt;"", "Yes", IF(OR(C295="Fr", C295="So", AND(C295="Sr", TODAY()&lt;43646)), "N/A", "No")))</f>
        <v>No</v>
      </c>
    </row>
    <row r="296" spans="1:7" ht="16" thickBot="1">
      <c r="A296" s="81" t="s">
        <v>37</v>
      </c>
      <c r="B296" s="81" t="s">
        <v>38</v>
      </c>
      <c r="C296" s="81" t="s">
        <v>22</v>
      </c>
      <c r="D296" s="81" t="s">
        <v>1405</v>
      </c>
      <c r="E296" s="75">
        <f>COUNTIF(Event1!$D:$D, D296) + COUNTIF(Event2!$D:$D, D296) + COUNTIF(Event3!$D:$D, D296) + COUNTIF(Event4!$D:$D, D296) + COUNTIF(Event5!$D:$D, D296) + COUNTIF(Event6!$D:$D, D296) + COUNTIF(Event7!$D:$D, D296) + COUNTIF(Event8!$D:$D, D296) + COUNTIF(Event9!$D:$D, D296) + COUNTIF(Event10!$D:$D, D296) + COUNTIF(Event11!$D:$D, D296) + COUNTIF(Event12!$D:$D, D296) + COUNTIF(Event13!$D:$D, D296) + COUNTIF(Event14!$D:$D, D296) + COUNTIF(Event15!$D:$D, D296) + COUNTIF(Event16!$D:$D, D296) + COUNTIF(Event17!$D:$D, D296) + COUNTIF(Event18!$D:$D, D296) + COUNTIF(Event19!$D:$D, D296) + COUNTIF(Event20!$D:$D, D296) + COUNTIF(Event21!$D:$D, D296) + COUNTIF(Event22!$D:$D, D296) + COUNTIF(Event23!$D:$D, D296) + COUNTIF(Event24!$D:$D, D296) + COUNTIF(Event25!$D:$D, D296) + COUNTIF(Event26!$D:$D, D296) + COUNTIF(Event27!$D:$D, D296) + COUNTIF(Event28!$D:$D, D296) + COUNTIF(Event29!$D:$D, D296) + COUNTIF(Event30!$D:$D, D296) + COUNTIF(Event31!$D:$D, D296) + COUNTIF(Event32!$D:$D, D296) + COUNTIF(Event33!$D:$D, D296) + COUNTIF(Event34!$D:$D, D296) + COUNTIF(Event35!$D:$D, D296) + COUNTIF(Event36!$D:$D, D296) + COUNTIF(Event37!$D:$D, D296) + COUNTIF(Event38!$D:$D, D296) + COUNTIF(Event39!$D:$D, D296) + COUNTIF(Event40!$D:$D, D296) + COUNTIF(Event41!$D:$D, D296) + COUNTIF(Event42!$D:$D, D296) + COUNTIF(Event43!$D:$D, D296) + COUNTIF(Event44!$D:$D, D296) + 0</f>
        <v>1</v>
      </c>
      <c r="F296" s="75" t="str">
        <f>IF(D296="", "", IF(IFERROR(VLOOKUP(D296, Dues!D:D, 1, FALSE), "")="", "No", "Yes"))</f>
        <v>No</v>
      </c>
      <c r="G296" s="75" t="str">
        <f ca="1">IF(D296="", "", IF(IFERROR(VLOOKUP(D296, Interview!D:D, 1, FALSE), "")&lt;&gt;"", "Yes", IF(OR(C296="Fr", C296="So", AND(C296="Sr", TODAY()&lt;43646)), "N/A", "No")))</f>
        <v>No</v>
      </c>
    </row>
    <row r="297" spans="1:7" ht="16" thickBot="1">
      <c r="A297" s="81" t="s">
        <v>258</v>
      </c>
      <c r="B297" s="81" t="s">
        <v>907</v>
      </c>
      <c r="C297" s="81" t="s">
        <v>23</v>
      </c>
      <c r="D297" s="81" t="s">
        <v>1406</v>
      </c>
      <c r="E297" s="75">
        <f>COUNTIF(Event1!$D:$D, D297) + COUNTIF(Event2!$D:$D, D297) + COUNTIF(Event3!$D:$D, D297) + COUNTIF(Event4!$D:$D, D297) + COUNTIF(Event5!$D:$D, D297) + COUNTIF(Event6!$D:$D, D297) + COUNTIF(Event7!$D:$D, D297) + COUNTIF(Event8!$D:$D, D297) + COUNTIF(Event9!$D:$D, D297) + COUNTIF(Event10!$D:$D, D297) + COUNTIF(Event11!$D:$D, D297) + COUNTIF(Event12!$D:$D, D297) + COUNTIF(Event13!$D:$D, D297) + COUNTIF(Event14!$D:$D, D297) + COUNTIF(Event15!$D:$D, D297) + COUNTIF(Event16!$D:$D, D297) + COUNTIF(Event17!$D:$D, D297) + COUNTIF(Event18!$D:$D, D297) + COUNTIF(Event19!$D:$D, D297) + COUNTIF(Event20!$D:$D, D297) + COUNTIF(Event21!$D:$D, D297) + COUNTIF(Event22!$D:$D, D297) + COUNTIF(Event23!$D:$D, D297) + COUNTIF(Event24!$D:$D, D297) + COUNTIF(Event25!$D:$D, D297) + COUNTIF(Event26!$D:$D, D297) + COUNTIF(Event27!$D:$D, D297) + COUNTIF(Event28!$D:$D, D297) + COUNTIF(Event29!$D:$D, D297) + COUNTIF(Event30!$D:$D, D297) + COUNTIF(Event31!$D:$D, D297) + COUNTIF(Event32!$D:$D, D297) + COUNTIF(Event33!$D:$D, D297) + COUNTIF(Event34!$D:$D, D297) + COUNTIF(Event35!$D:$D, D297) + COUNTIF(Event36!$D:$D, D297) + COUNTIF(Event37!$D:$D, D297) + COUNTIF(Event38!$D:$D, D297) + COUNTIF(Event39!$D:$D, D297) + COUNTIF(Event40!$D:$D, D297) + COUNTIF(Event41!$D:$D, D297) + COUNTIF(Event42!$D:$D, D297) + COUNTIF(Event43!$D:$D, D297) + COUNTIF(Event44!$D:$D, D297) + 0</f>
        <v>1</v>
      </c>
      <c r="F297" s="75" t="str">
        <f>IF(D297="", "", IF(IFERROR(VLOOKUP(D297, Dues!D:D, 1, FALSE), "")="", "No", "Yes"))</f>
        <v>No</v>
      </c>
      <c r="G297" s="75" t="str">
        <f ca="1">IF(D297="", "", IF(IFERROR(VLOOKUP(D297, Interview!D:D, 1, FALSE), "")&lt;&gt;"", "Yes", IF(OR(C297="Fr", C297="So", AND(C297="Sr", TODAY()&lt;43646)), "N/A", "No")))</f>
        <v>Yes</v>
      </c>
    </row>
    <row r="298" spans="1:7" ht="16" thickBot="1">
      <c r="A298" s="81" t="s">
        <v>1413</v>
      </c>
      <c r="B298" s="81" t="s">
        <v>1414</v>
      </c>
      <c r="C298" s="81" t="s">
        <v>21</v>
      </c>
      <c r="D298" s="81" t="s">
        <v>1415</v>
      </c>
      <c r="E298" s="75">
        <f>COUNTIF(Event1!$D:$D, D298) + COUNTIF(Event2!$D:$D, D298) + COUNTIF(Event3!$D:$D, D298) + COUNTIF(Event4!$D:$D, D298) + COUNTIF(Event5!$D:$D, D298) + COUNTIF(Event6!$D:$D, D298) + COUNTIF(Event7!$D:$D, D298) + COUNTIF(Event8!$D:$D, D298) + COUNTIF(Event9!$D:$D, D298) + COUNTIF(Event10!$D:$D, D298) + COUNTIF(Event11!$D:$D, D298) + COUNTIF(Event12!$D:$D, D298) + COUNTIF(Event13!$D:$D, D298) + COUNTIF(Event14!$D:$D, D298) + COUNTIF(Event15!$D:$D, D298) + COUNTIF(Event16!$D:$D, D298) + COUNTIF(Event17!$D:$D, D298) + COUNTIF(Event18!$D:$D, D298) + COUNTIF(Event19!$D:$D, D298) + COUNTIF(Event20!$D:$D, D298) + COUNTIF(Event21!$D:$D, D298) + COUNTIF(Event22!$D:$D, D298) + COUNTIF(Event23!$D:$D, D298) + COUNTIF(Event24!$D:$D, D298) + COUNTIF(Event25!$D:$D, D298) + COUNTIF(Event26!$D:$D, D298) + COUNTIF(Event27!$D:$D, D298) + COUNTIF(Event28!$D:$D, D298) + COUNTIF(Event29!$D:$D, D298) + COUNTIF(Event30!$D:$D, D298) + COUNTIF(Event31!$D:$D, D298) + COUNTIF(Event32!$D:$D, D298) + COUNTIF(Event33!$D:$D, D298) + COUNTIF(Event34!$D:$D, D298) + COUNTIF(Event35!$D:$D, D298) + COUNTIF(Event36!$D:$D, D298) + COUNTIF(Event37!$D:$D, D298) + COUNTIF(Event38!$D:$D, D298) + COUNTIF(Event39!$D:$D, D298) + COUNTIF(Event40!$D:$D, D298) + COUNTIF(Event41!$D:$D, D298) + COUNTIF(Event42!$D:$D, D298) + COUNTIF(Event43!$D:$D, D298) + COUNTIF(Event44!$D:$D, D298) + 0</f>
        <v>5</v>
      </c>
      <c r="F298" s="75" t="str">
        <f>IF(D298="", "", IF(IFERROR(VLOOKUP(D298, Dues!D:D, 1, FALSE), "")="", "No", "Yes"))</f>
        <v>Yes</v>
      </c>
      <c r="G298" s="75" t="str">
        <f ca="1">IF(D298="", "", IF(IFERROR(VLOOKUP(D298, Interview!D:D, 1, FALSE), "")&lt;&gt;"", "Yes", IF(OR(C298="Fr", C298="So", AND(C298="Sr", TODAY()&lt;43646)), "N/A", "No")))</f>
        <v>N/A</v>
      </c>
    </row>
    <row r="299" spans="1:7" ht="16" thickBot="1">
      <c r="A299" s="81" t="s">
        <v>1436</v>
      </c>
      <c r="B299" s="81" t="s">
        <v>1038</v>
      </c>
      <c r="C299" s="81" t="s">
        <v>21</v>
      </c>
      <c r="D299" s="81" t="s">
        <v>1437</v>
      </c>
      <c r="E299" s="75">
        <f>COUNTIF(Event1!$D:$D, D299) + COUNTIF(Event2!$D:$D, D299) + COUNTIF(Event3!$D:$D, D299) + COUNTIF(Event4!$D:$D, D299) + COUNTIF(Event5!$D:$D, D299) + COUNTIF(Event6!$D:$D, D299) + COUNTIF(Event7!$D:$D, D299) + COUNTIF(Event8!$D:$D, D299) + COUNTIF(Event9!$D:$D, D299) + COUNTIF(Event10!$D:$D, D299) + COUNTIF(Event11!$D:$D, D299) + COUNTIF(Event12!$D:$D, D299) + COUNTIF(Event13!$D:$D, D299) + COUNTIF(Event14!$D:$D, D299) + COUNTIF(Event15!$D:$D, D299) + COUNTIF(Event16!$D:$D, D299) + COUNTIF(Event17!$D:$D, D299) + COUNTIF(Event18!$D:$D, D299) + COUNTIF(Event19!$D:$D, D299) + COUNTIF(Event20!$D:$D, D299) + COUNTIF(Event21!$D:$D, D299) + COUNTIF(Event22!$D:$D, D299) + COUNTIF(Event23!$D:$D, D299) + COUNTIF(Event24!$D:$D, D299) + COUNTIF(Event25!$D:$D, D299) + COUNTIF(Event26!$D:$D, D299) + COUNTIF(Event27!$D:$D, D299) + COUNTIF(Event28!$D:$D, D299) + COUNTIF(Event29!$D:$D, D299) + COUNTIF(Event30!$D:$D, D299) + COUNTIF(Event31!$D:$D, D299) + COUNTIF(Event32!$D:$D, D299) + COUNTIF(Event33!$D:$D, D299) + COUNTIF(Event34!$D:$D, D299) + COUNTIF(Event35!$D:$D, D299) + COUNTIF(Event36!$D:$D, D299) + COUNTIF(Event37!$D:$D, D299) + COUNTIF(Event38!$D:$D, D299) + COUNTIF(Event39!$D:$D, D299) + COUNTIF(Event40!$D:$D, D299) + COUNTIF(Event41!$D:$D, D299) + COUNTIF(Event42!$D:$D, D299) + COUNTIF(Event43!$D:$D, D299) + COUNTIF(Event44!$D:$D, D299) + 0</f>
        <v>2</v>
      </c>
      <c r="F299" s="75" t="str">
        <f>IF(D299="", "", IF(IFERROR(VLOOKUP(D299, Dues!D:D, 1, FALSE), "")="", "No", "Yes"))</f>
        <v>No</v>
      </c>
      <c r="G299" s="75" t="str">
        <f ca="1">IF(D299="", "", IF(IFERROR(VLOOKUP(D299, Interview!D:D, 1, FALSE), "")&lt;&gt;"", "Yes", IF(OR(C299="Fr", C299="So", AND(C299="Sr", TODAY()&lt;43646)), "N/A", "No")))</f>
        <v>N/A</v>
      </c>
    </row>
    <row r="300" spans="1:7" ht="16" thickBot="1">
      <c r="A300" s="81" t="s">
        <v>1443</v>
      </c>
      <c r="B300" s="81" t="s">
        <v>1411</v>
      </c>
      <c r="C300" s="81" t="s">
        <v>24</v>
      </c>
      <c r="D300" s="81" t="s">
        <v>1444</v>
      </c>
      <c r="E300" s="75">
        <f>COUNTIF(Event1!$D:$D, D300) + COUNTIF(Event2!$D:$D, D300) + COUNTIF(Event3!$D:$D, D300) + COUNTIF(Event4!$D:$D, D300) + COUNTIF(Event5!$D:$D, D300) + COUNTIF(Event6!$D:$D, D300) + COUNTIF(Event7!$D:$D, D300) + COUNTIF(Event8!$D:$D, D300) + COUNTIF(Event9!$D:$D, D300) + COUNTIF(Event10!$D:$D, D300) + COUNTIF(Event11!$D:$D, D300) + COUNTIF(Event12!$D:$D, D300) + COUNTIF(Event13!$D:$D, D300) + COUNTIF(Event14!$D:$D, D300) + COUNTIF(Event15!$D:$D, D300) + COUNTIF(Event16!$D:$D, D300) + COUNTIF(Event17!$D:$D, D300) + COUNTIF(Event18!$D:$D, D300) + COUNTIF(Event19!$D:$D, D300) + COUNTIF(Event20!$D:$D, D300) + COUNTIF(Event21!$D:$D, D300) + COUNTIF(Event22!$D:$D, D300) + COUNTIF(Event23!$D:$D, D300) + COUNTIF(Event24!$D:$D, D300) + COUNTIF(Event25!$D:$D, D300) + COUNTIF(Event26!$D:$D, D300) + COUNTIF(Event27!$D:$D, D300) + COUNTIF(Event28!$D:$D, D300) + COUNTIF(Event29!$D:$D, D300) + COUNTIF(Event30!$D:$D, D300) + COUNTIF(Event31!$D:$D, D300) + COUNTIF(Event32!$D:$D, D300) + COUNTIF(Event33!$D:$D, D300) + COUNTIF(Event34!$D:$D, D300) + COUNTIF(Event35!$D:$D, D300) + COUNTIF(Event36!$D:$D, D300) + COUNTIF(Event37!$D:$D, D300) + COUNTIF(Event38!$D:$D, D300) + COUNTIF(Event39!$D:$D, D300) + COUNTIF(Event40!$D:$D, D300) + COUNTIF(Event41!$D:$D, D300) + COUNTIF(Event42!$D:$D, D300) + COUNTIF(Event43!$D:$D, D300) + COUNTIF(Event44!$D:$D, D300) + 0</f>
        <v>1</v>
      </c>
      <c r="F300" s="75" t="str">
        <f>IF(D300="", "", IF(IFERROR(VLOOKUP(D300, Dues!D:D, 1, FALSE), "")="", "No", "Yes"))</f>
        <v>No</v>
      </c>
      <c r="G300" s="75" t="str">
        <f ca="1">IF(D300="", "", IF(IFERROR(VLOOKUP(D300, Interview!D:D, 1, FALSE), "")&lt;&gt;"", "Yes", IF(OR(C300="Fr", C300="So", AND(C300="Sr", TODAY()&lt;43646)), "N/A", "No")))</f>
        <v>No</v>
      </c>
    </row>
    <row r="301" spans="1:7" ht="16" thickBot="1">
      <c r="A301" s="81" t="s">
        <v>1445</v>
      </c>
      <c r="B301" s="81" t="s">
        <v>1429</v>
      </c>
      <c r="C301" s="81" t="s">
        <v>24</v>
      </c>
      <c r="D301" s="81" t="s">
        <v>1430</v>
      </c>
      <c r="E301" s="75">
        <f>COUNTIF(Event1!$D:$D, D301) + COUNTIF(Event2!$D:$D, D301) + COUNTIF(Event3!$D:$D, D301) + COUNTIF(Event4!$D:$D, D301) + COUNTIF(Event5!$D:$D, D301) + COUNTIF(Event6!$D:$D, D301) + COUNTIF(Event7!$D:$D, D301) + COUNTIF(Event8!$D:$D, D301) + COUNTIF(Event9!$D:$D, D301) + COUNTIF(Event10!$D:$D, D301) + COUNTIF(Event11!$D:$D, D301) + COUNTIF(Event12!$D:$D, D301) + COUNTIF(Event13!$D:$D, D301) + COUNTIF(Event14!$D:$D, D301) + COUNTIF(Event15!$D:$D, D301) + COUNTIF(Event16!$D:$D, D301) + COUNTIF(Event17!$D:$D, D301) + COUNTIF(Event18!$D:$D, D301) + COUNTIF(Event19!$D:$D, D301) + COUNTIF(Event20!$D:$D, D301) + COUNTIF(Event21!$D:$D, D301) + COUNTIF(Event22!$D:$D, D301) + COUNTIF(Event23!$D:$D, D301) + COUNTIF(Event24!$D:$D, D301) + COUNTIF(Event25!$D:$D, D301) + COUNTIF(Event26!$D:$D, D301) + COUNTIF(Event27!$D:$D, D301) + COUNTIF(Event28!$D:$D, D301) + COUNTIF(Event29!$D:$D, D301) + COUNTIF(Event30!$D:$D, D301) + COUNTIF(Event31!$D:$D, D301) + COUNTIF(Event32!$D:$D, D301) + COUNTIF(Event33!$D:$D, D301) + COUNTIF(Event34!$D:$D, D301) + COUNTIF(Event35!$D:$D, D301) + COUNTIF(Event36!$D:$D, D301) + COUNTIF(Event37!$D:$D, D301) + COUNTIF(Event38!$D:$D, D301) + COUNTIF(Event39!$D:$D, D301) + COUNTIF(Event40!$D:$D, D301) + COUNTIF(Event41!$D:$D, D301) + COUNTIF(Event42!$D:$D, D301) + COUNTIF(Event43!$D:$D, D301) + COUNTIF(Event44!$D:$D, D301) + 0</f>
        <v>2</v>
      </c>
      <c r="F301" s="75" t="str">
        <f>IF(D301="", "", IF(IFERROR(VLOOKUP(D301, Dues!D:D, 1, FALSE), "")="", "No", "Yes"))</f>
        <v>No</v>
      </c>
      <c r="G301" s="75" t="str">
        <f ca="1">IF(D301="", "", IF(IFERROR(VLOOKUP(D301, Interview!D:D, 1, FALSE), "")&lt;&gt;"", "Yes", IF(OR(C301="Fr", C301="So", AND(C301="Sr", TODAY()&lt;43646)), "N/A", "No")))</f>
        <v>No</v>
      </c>
    </row>
    <row r="302" spans="1:7" ht="16" thickBot="1">
      <c r="A302" s="81" t="s">
        <v>1425</v>
      </c>
      <c r="B302" s="81" t="s">
        <v>1426</v>
      </c>
      <c r="C302" s="81" t="s">
        <v>23</v>
      </c>
      <c r="D302" s="81" t="s">
        <v>1427</v>
      </c>
      <c r="E302" s="75">
        <f>COUNTIF(Event1!$D:$D, D302) + COUNTIF(Event2!$D:$D, D302) + COUNTIF(Event3!$D:$D, D302) + COUNTIF(Event4!$D:$D, D302) + COUNTIF(Event5!$D:$D, D302) + COUNTIF(Event6!$D:$D, D302) + COUNTIF(Event7!$D:$D, D302) + COUNTIF(Event8!$D:$D, D302) + COUNTIF(Event9!$D:$D, D302) + COUNTIF(Event10!$D:$D, D302) + COUNTIF(Event11!$D:$D, D302) + COUNTIF(Event12!$D:$D, D302) + COUNTIF(Event13!$D:$D, D302) + COUNTIF(Event14!$D:$D, D302) + COUNTIF(Event15!$D:$D, D302) + COUNTIF(Event16!$D:$D, D302) + COUNTIF(Event17!$D:$D, D302) + COUNTIF(Event18!$D:$D, D302) + COUNTIF(Event19!$D:$D, D302) + COUNTIF(Event20!$D:$D, D302) + COUNTIF(Event21!$D:$D, D302) + COUNTIF(Event22!$D:$D, D302) + COUNTIF(Event23!$D:$D, D302) + COUNTIF(Event24!$D:$D, D302) + COUNTIF(Event25!$D:$D, D302) + COUNTIF(Event26!$D:$D, D302) + COUNTIF(Event27!$D:$D, D302) + COUNTIF(Event28!$D:$D, D302) + COUNTIF(Event29!$D:$D, D302) + COUNTIF(Event30!$D:$D, D302) + COUNTIF(Event31!$D:$D, D302) + COUNTIF(Event32!$D:$D, D302) + COUNTIF(Event33!$D:$D, D302) + COUNTIF(Event34!$D:$D, D302) + COUNTIF(Event35!$D:$D, D302) + COUNTIF(Event36!$D:$D, D302) + COUNTIF(Event37!$D:$D, D302) + COUNTIF(Event38!$D:$D, D302) + COUNTIF(Event39!$D:$D, D302) + COUNTIF(Event40!$D:$D, D302) + COUNTIF(Event41!$D:$D, D302) + COUNTIF(Event42!$D:$D, D302) + COUNTIF(Event43!$D:$D, D302) + COUNTIF(Event44!$D:$D, D302) + 0</f>
        <v>2</v>
      </c>
      <c r="F302" s="75" t="str">
        <f>IF(D302="", "", IF(IFERROR(VLOOKUP(D302, Dues!D:D, 1, FALSE), "")="", "No", "Yes"))</f>
        <v>No</v>
      </c>
      <c r="G302" s="75" t="str">
        <f ca="1">IF(D302="", "", IF(IFERROR(VLOOKUP(D302, Interview!D:D, 1, FALSE), "")&lt;&gt;"", "Yes", IF(OR(C302="Fr", C302="So", AND(C302="Sr", TODAY()&lt;43646)), "N/A", "No")))</f>
        <v>N/A</v>
      </c>
    </row>
    <row r="303" spans="1:7" ht="16" thickBot="1">
      <c r="A303" s="81" t="s">
        <v>853</v>
      </c>
      <c r="B303" s="81" t="s">
        <v>524</v>
      </c>
      <c r="C303" s="81" t="s">
        <v>22</v>
      </c>
      <c r="D303" s="81" t="s">
        <v>1431</v>
      </c>
      <c r="E303" s="75">
        <f>COUNTIF(Event1!$D:$D, D303) + COUNTIF(Event2!$D:$D, D303) + COUNTIF(Event3!$D:$D, D303) + COUNTIF(Event4!$D:$D, D303) + COUNTIF(Event5!$D:$D, D303) + COUNTIF(Event6!$D:$D, D303) + COUNTIF(Event7!$D:$D, D303) + COUNTIF(Event8!$D:$D, D303) + COUNTIF(Event9!$D:$D, D303) + COUNTIF(Event10!$D:$D, D303) + COUNTIF(Event11!$D:$D, D303) + COUNTIF(Event12!$D:$D, D303) + COUNTIF(Event13!$D:$D, D303) + COUNTIF(Event14!$D:$D, D303) + COUNTIF(Event15!$D:$D, D303) + COUNTIF(Event16!$D:$D, D303) + COUNTIF(Event17!$D:$D, D303) + COUNTIF(Event18!$D:$D, D303) + COUNTIF(Event19!$D:$D, D303) + COUNTIF(Event20!$D:$D, D303) + COUNTIF(Event21!$D:$D, D303) + COUNTIF(Event22!$D:$D, D303) + COUNTIF(Event23!$D:$D, D303) + COUNTIF(Event24!$D:$D, D303) + COUNTIF(Event25!$D:$D, D303) + COUNTIF(Event26!$D:$D, D303) + COUNTIF(Event27!$D:$D, D303) + COUNTIF(Event28!$D:$D, D303) + COUNTIF(Event29!$D:$D, D303) + COUNTIF(Event30!$D:$D, D303) + COUNTIF(Event31!$D:$D, D303) + COUNTIF(Event32!$D:$D, D303) + COUNTIF(Event33!$D:$D, D303) + COUNTIF(Event34!$D:$D, D303) + COUNTIF(Event35!$D:$D, D303) + COUNTIF(Event36!$D:$D, D303) + COUNTIF(Event37!$D:$D, D303) + COUNTIF(Event38!$D:$D, D303) + COUNTIF(Event39!$D:$D, D303) + COUNTIF(Event40!$D:$D, D303) + COUNTIF(Event41!$D:$D, D303) + COUNTIF(Event42!$D:$D, D303) + COUNTIF(Event43!$D:$D, D303) + COUNTIF(Event44!$D:$D, D303) + 0</f>
        <v>2</v>
      </c>
      <c r="F303" s="75" t="str">
        <f>IF(D303="", "", IF(IFERROR(VLOOKUP(D303, Dues!D:D, 1, FALSE), "")="", "No", "Yes"))</f>
        <v>No</v>
      </c>
      <c r="G303" s="75" t="str">
        <f ca="1">IF(D303="", "", IF(IFERROR(VLOOKUP(D303, Interview!D:D, 1, FALSE), "")&lt;&gt;"", "Yes", IF(OR(C303="Fr", C303="So", AND(C303="Sr", TODAY()&lt;43646)), "N/A", "No")))</f>
        <v>Yes</v>
      </c>
    </row>
    <row r="304" spans="1:7" ht="16" thickBot="1">
      <c r="A304" s="81" t="s">
        <v>1410</v>
      </c>
      <c r="B304" s="81" t="s">
        <v>1411</v>
      </c>
      <c r="C304" s="81" t="s">
        <v>24</v>
      </c>
      <c r="D304" s="81" t="s">
        <v>1412</v>
      </c>
      <c r="E304" s="75">
        <f>COUNTIF(Event1!$D:$D, D304) + COUNTIF(Event2!$D:$D, D304) + COUNTIF(Event3!$D:$D, D304) + COUNTIF(Event4!$D:$D, D304) + COUNTIF(Event5!$D:$D, D304) + COUNTIF(Event6!$D:$D, D304) + COUNTIF(Event7!$D:$D, D304) + COUNTIF(Event8!$D:$D, D304) + COUNTIF(Event9!$D:$D, D304) + COUNTIF(Event10!$D:$D, D304) + COUNTIF(Event11!$D:$D, D304) + COUNTIF(Event12!$D:$D, D304) + COUNTIF(Event13!$D:$D, D304) + COUNTIF(Event14!$D:$D, D304) + COUNTIF(Event15!$D:$D, D304) + COUNTIF(Event16!$D:$D, D304) + COUNTIF(Event17!$D:$D, D304) + COUNTIF(Event18!$D:$D, D304) + COUNTIF(Event19!$D:$D, D304) + COUNTIF(Event20!$D:$D, D304) + COUNTIF(Event21!$D:$D, D304) + COUNTIF(Event22!$D:$D, D304) + COUNTIF(Event23!$D:$D, D304) + COUNTIF(Event24!$D:$D, D304) + COUNTIF(Event25!$D:$D, D304) + COUNTIF(Event26!$D:$D, D304) + COUNTIF(Event27!$D:$D, D304) + COUNTIF(Event28!$D:$D, D304) + COUNTIF(Event29!$D:$D, D304) + COUNTIF(Event30!$D:$D, D304) + COUNTIF(Event31!$D:$D, D304) + COUNTIF(Event32!$D:$D, D304) + COUNTIF(Event33!$D:$D, D304) + COUNTIF(Event34!$D:$D, D304) + COUNTIF(Event35!$D:$D, D304) + COUNTIF(Event36!$D:$D, D304) + COUNTIF(Event37!$D:$D, D304) + COUNTIF(Event38!$D:$D, D304) + COUNTIF(Event39!$D:$D, D304) + COUNTIF(Event40!$D:$D, D304) + COUNTIF(Event41!$D:$D, D304) + COUNTIF(Event42!$D:$D, D304) + COUNTIF(Event43!$D:$D, D304) + COUNTIF(Event44!$D:$D, D304) + 0</f>
        <v>3</v>
      </c>
      <c r="F304" s="75" t="str">
        <f>IF(D304="", "", IF(IFERROR(VLOOKUP(D304, Dues!D:D, 1, FALSE), "")="", "No", "Yes"))</f>
        <v>No</v>
      </c>
      <c r="G304" s="75" t="str">
        <f ca="1">IF(D304="", "", IF(IFERROR(VLOOKUP(D304, Interview!D:D, 1, FALSE), "")&lt;&gt;"", "Yes", IF(OR(C304="Fr", C304="So", AND(C304="Sr", TODAY()&lt;43646)), "N/A", "No")))</f>
        <v>No</v>
      </c>
    </row>
    <row r="305" spans="1:7" ht="16" thickBot="1">
      <c r="A305" s="81" t="s">
        <v>1418</v>
      </c>
      <c r="B305" s="81" t="s">
        <v>1419</v>
      </c>
      <c r="C305" s="81" t="s">
        <v>22</v>
      </c>
      <c r="D305" s="81" t="s">
        <v>1420</v>
      </c>
      <c r="E305" s="75">
        <f>COUNTIF(Event1!$D:$D, D305) + COUNTIF(Event2!$D:$D, D305) + COUNTIF(Event3!$D:$D, D305) + COUNTIF(Event4!$D:$D, D305) + COUNTIF(Event5!$D:$D, D305) + COUNTIF(Event6!$D:$D, D305) + COUNTIF(Event7!$D:$D, D305) + COUNTIF(Event8!$D:$D, D305) + COUNTIF(Event9!$D:$D, D305) + COUNTIF(Event10!$D:$D, D305) + COUNTIF(Event11!$D:$D, D305) + COUNTIF(Event12!$D:$D, D305) + COUNTIF(Event13!$D:$D, D305) + COUNTIF(Event14!$D:$D, D305) + COUNTIF(Event15!$D:$D, D305) + COUNTIF(Event16!$D:$D, D305) + COUNTIF(Event17!$D:$D, D305) + COUNTIF(Event18!$D:$D, D305) + COUNTIF(Event19!$D:$D, D305) + COUNTIF(Event20!$D:$D, D305) + COUNTIF(Event21!$D:$D, D305) + COUNTIF(Event22!$D:$D, D305) + COUNTIF(Event23!$D:$D, D305) + COUNTIF(Event24!$D:$D, D305) + COUNTIF(Event25!$D:$D, D305) + COUNTIF(Event26!$D:$D, D305) + COUNTIF(Event27!$D:$D, D305) + COUNTIF(Event28!$D:$D, D305) + COUNTIF(Event29!$D:$D, D305) + COUNTIF(Event30!$D:$D, D305) + COUNTIF(Event31!$D:$D, D305) + COUNTIF(Event32!$D:$D, D305) + COUNTIF(Event33!$D:$D, D305) + COUNTIF(Event34!$D:$D, D305) + COUNTIF(Event35!$D:$D, D305) + COUNTIF(Event36!$D:$D, D305) + COUNTIF(Event37!$D:$D, D305) + COUNTIF(Event38!$D:$D, D305) + COUNTIF(Event39!$D:$D, D305) + COUNTIF(Event40!$D:$D, D305) + COUNTIF(Event41!$D:$D, D305) + COUNTIF(Event42!$D:$D, D305) + COUNTIF(Event43!$D:$D, D305) + COUNTIF(Event44!$D:$D, D305) + 0</f>
        <v>2</v>
      </c>
      <c r="F305" s="75" t="str">
        <f>IF(D305="", "", IF(IFERROR(VLOOKUP(D305, Dues!D:D, 1, FALSE), "")="", "No", "Yes"))</f>
        <v>No</v>
      </c>
      <c r="G305" s="75" t="str">
        <f ca="1">IF(D305="", "", IF(IFERROR(VLOOKUP(D305, Interview!D:D, 1, FALSE), "")&lt;&gt;"", "Yes", IF(OR(C305="Fr", C305="So", AND(C305="Sr", TODAY()&lt;43646)), "N/A", "No")))</f>
        <v>No</v>
      </c>
    </row>
    <row r="306" spans="1:7" ht="16" thickBot="1">
      <c r="A306" s="81" t="s">
        <v>1422</v>
      </c>
      <c r="B306" s="81" t="s">
        <v>1423</v>
      </c>
      <c r="C306" s="81" t="s">
        <v>23</v>
      </c>
      <c r="D306" s="81" t="s">
        <v>1424</v>
      </c>
      <c r="E306" s="75">
        <f>COUNTIF(Event1!$D:$D, D306) + COUNTIF(Event2!$D:$D, D306) + COUNTIF(Event3!$D:$D, D306) + COUNTIF(Event4!$D:$D, D306) + COUNTIF(Event5!$D:$D, D306) + COUNTIF(Event6!$D:$D, D306) + COUNTIF(Event7!$D:$D, D306) + COUNTIF(Event8!$D:$D, D306) + COUNTIF(Event9!$D:$D, D306) + COUNTIF(Event10!$D:$D, D306) + COUNTIF(Event11!$D:$D, D306) + COUNTIF(Event12!$D:$D, D306) + COUNTIF(Event13!$D:$D, D306) + COUNTIF(Event14!$D:$D, D306) + COUNTIF(Event15!$D:$D, D306) + COUNTIF(Event16!$D:$D, D306) + COUNTIF(Event17!$D:$D, D306) + COUNTIF(Event18!$D:$D, D306) + COUNTIF(Event19!$D:$D, D306) + COUNTIF(Event20!$D:$D, D306) + COUNTIF(Event21!$D:$D, D306) + COUNTIF(Event22!$D:$D, D306) + COUNTIF(Event23!$D:$D, D306) + COUNTIF(Event24!$D:$D, D306) + COUNTIF(Event25!$D:$D, D306) + COUNTIF(Event26!$D:$D, D306) + COUNTIF(Event27!$D:$D, D306) + COUNTIF(Event28!$D:$D, D306) + COUNTIF(Event29!$D:$D, D306) + COUNTIF(Event30!$D:$D, D306) + COUNTIF(Event31!$D:$D, D306) + COUNTIF(Event32!$D:$D, D306) + COUNTIF(Event33!$D:$D, D306) + COUNTIF(Event34!$D:$D, D306) + COUNTIF(Event35!$D:$D, D306) + COUNTIF(Event36!$D:$D, D306) + COUNTIF(Event37!$D:$D, D306) + COUNTIF(Event38!$D:$D, D306) + COUNTIF(Event39!$D:$D, D306) + COUNTIF(Event40!$D:$D, D306) + COUNTIF(Event41!$D:$D, D306) + COUNTIF(Event42!$D:$D, D306) + COUNTIF(Event43!$D:$D, D306) + COUNTIF(Event44!$D:$D, D306) + 0</f>
        <v>1</v>
      </c>
      <c r="F306" s="75" t="str">
        <f>IF(D306="", "", IF(IFERROR(VLOOKUP(D306, Dues!D:D, 1, FALSE), "")="", "No", "Yes"))</f>
        <v>No</v>
      </c>
      <c r="G306" s="75" t="str">
        <f ca="1">IF(D306="", "", IF(IFERROR(VLOOKUP(D306, Interview!D:D, 1, FALSE), "")&lt;&gt;"", "Yes", IF(OR(C306="Fr", C306="So", AND(C306="Sr", TODAY()&lt;43646)), "N/A", "No")))</f>
        <v>N/A</v>
      </c>
    </row>
    <row r="307" spans="1:7" ht="16" thickBot="1">
      <c r="A307" s="81" t="s">
        <v>1433</v>
      </c>
      <c r="B307" s="81" t="s">
        <v>1434</v>
      </c>
      <c r="C307" s="81" t="s">
        <v>23</v>
      </c>
      <c r="D307" s="81" t="s">
        <v>1435</v>
      </c>
      <c r="E307" s="75">
        <f>COUNTIF(Event1!$D:$D, D307) + COUNTIF(Event2!$D:$D, D307) + COUNTIF(Event3!$D:$D, D307) + COUNTIF(Event4!$D:$D, D307) + COUNTIF(Event5!$D:$D, D307) + COUNTIF(Event6!$D:$D, D307) + COUNTIF(Event7!$D:$D, D307) + COUNTIF(Event8!$D:$D, D307) + COUNTIF(Event9!$D:$D, D307) + COUNTIF(Event10!$D:$D, D307) + COUNTIF(Event11!$D:$D, D307) + COUNTIF(Event12!$D:$D, D307) + COUNTIF(Event13!$D:$D, D307) + COUNTIF(Event14!$D:$D, D307) + COUNTIF(Event15!$D:$D, D307) + COUNTIF(Event16!$D:$D, D307) + COUNTIF(Event17!$D:$D, D307) + COUNTIF(Event18!$D:$D, D307) + COUNTIF(Event19!$D:$D, D307) + COUNTIF(Event20!$D:$D, D307) + COUNTIF(Event21!$D:$D, D307) + COUNTIF(Event22!$D:$D, D307) + COUNTIF(Event23!$D:$D, D307) + COUNTIF(Event24!$D:$D, D307) + COUNTIF(Event25!$D:$D, D307) + COUNTIF(Event26!$D:$D, D307) + COUNTIF(Event27!$D:$D, D307) + COUNTIF(Event28!$D:$D, D307) + COUNTIF(Event29!$D:$D, D307) + COUNTIF(Event30!$D:$D, D307) + COUNTIF(Event31!$D:$D, D307) + COUNTIF(Event32!$D:$D, D307) + COUNTIF(Event33!$D:$D, D307) + COUNTIF(Event34!$D:$D, D307) + COUNTIF(Event35!$D:$D, D307) + COUNTIF(Event36!$D:$D, D307) + COUNTIF(Event37!$D:$D, D307) + COUNTIF(Event38!$D:$D, D307) + COUNTIF(Event39!$D:$D, D307) + COUNTIF(Event40!$D:$D, D307) + COUNTIF(Event41!$D:$D, D307) + COUNTIF(Event42!$D:$D, D307) + COUNTIF(Event43!$D:$D, D307) + COUNTIF(Event44!$D:$D, D307) + 0</f>
        <v>1</v>
      </c>
      <c r="F307" s="75" t="str">
        <f>IF(D307="", "", IF(IFERROR(VLOOKUP(D307, Dues!D:D, 1, FALSE), "")="", "No", "Yes"))</f>
        <v>No</v>
      </c>
      <c r="G307" s="75" t="str">
        <f ca="1">IF(D307="", "", IF(IFERROR(VLOOKUP(D307, Interview!D:D, 1, FALSE), "")&lt;&gt;"", "Yes", IF(OR(C307="Fr", C307="So", AND(C307="Sr", TODAY()&lt;43646)), "N/A", "No")))</f>
        <v>N/A</v>
      </c>
    </row>
    <row r="308" spans="1:7" ht="16" thickBot="1">
      <c r="A308" s="81" t="s">
        <v>40</v>
      </c>
      <c r="B308" s="81" t="s">
        <v>1438</v>
      </c>
      <c r="C308" s="81" t="s">
        <v>23</v>
      </c>
      <c r="D308" s="81" t="s">
        <v>1439</v>
      </c>
      <c r="E308" s="75">
        <f>COUNTIF(Event1!$D:$D, D308) + COUNTIF(Event2!$D:$D, D308) + COUNTIF(Event3!$D:$D, D308) + COUNTIF(Event4!$D:$D, D308) + COUNTIF(Event5!$D:$D, D308) + COUNTIF(Event6!$D:$D, D308) + COUNTIF(Event7!$D:$D, D308) + COUNTIF(Event8!$D:$D, D308) + COUNTIF(Event9!$D:$D, D308) + COUNTIF(Event10!$D:$D, D308) + COUNTIF(Event11!$D:$D, D308) + COUNTIF(Event12!$D:$D, D308) + COUNTIF(Event13!$D:$D, D308) + COUNTIF(Event14!$D:$D, D308) + COUNTIF(Event15!$D:$D, D308) + COUNTIF(Event16!$D:$D, D308) + COUNTIF(Event17!$D:$D, D308) + COUNTIF(Event18!$D:$D, D308) + COUNTIF(Event19!$D:$D, D308) + COUNTIF(Event20!$D:$D, D308) + COUNTIF(Event21!$D:$D, D308) + COUNTIF(Event22!$D:$D, D308) + COUNTIF(Event23!$D:$D, D308) + COUNTIF(Event24!$D:$D, D308) + COUNTIF(Event25!$D:$D, D308) + COUNTIF(Event26!$D:$D, D308) + COUNTIF(Event27!$D:$D, D308) + COUNTIF(Event28!$D:$D, D308) + COUNTIF(Event29!$D:$D, D308) + COUNTIF(Event30!$D:$D, D308) + COUNTIF(Event31!$D:$D, D308) + COUNTIF(Event32!$D:$D, D308) + COUNTIF(Event33!$D:$D, D308) + COUNTIF(Event34!$D:$D, D308) + COUNTIF(Event35!$D:$D, D308) + COUNTIF(Event36!$D:$D, D308) + COUNTIF(Event37!$D:$D, D308) + COUNTIF(Event38!$D:$D, D308) + COUNTIF(Event39!$D:$D, D308) + COUNTIF(Event40!$D:$D, D308) + COUNTIF(Event41!$D:$D, D308) + COUNTIF(Event42!$D:$D, D308) + COUNTIF(Event43!$D:$D, D308) + COUNTIF(Event44!$D:$D, D308) + 0</f>
        <v>1</v>
      </c>
      <c r="F308" s="75" t="str">
        <f>IF(D308="", "", IF(IFERROR(VLOOKUP(D308, Dues!D:D, 1, FALSE), "")="", "No", "Yes"))</f>
        <v>No</v>
      </c>
      <c r="G308" s="75" t="str">
        <f ca="1">IF(D308="", "", IF(IFERROR(VLOOKUP(D308, Interview!D:D, 1, FALSE), "")&lt;&gt;"", "Yes", IF(OR(C308="Fr", C308="So", AND(C308="Sr", TODAY()&lt;43646)), "N/A", "No")))</f>
        <v>N/A</v>
      </c>
    </row>
    <row r="309" spans="1:7" ht="16" thickBot="1">
      <c r="A309" s="81" t="s">
        <v>1450</v>
      </c>
      <c r="B309" s="81" t="s">
        <v>337</v>
      </c>
      <c r="C309" s="84" t="s">
        <v>23</v>
      </c>
      <c r="D309" s="81" t="s">
        <v>1448</v>
      </c>
      <c r="E309" s="75">
        <f>COUNTIF(Event1!$D:$D, D309) + COUNTIF(Event2!$D:$D, D309) + COUNTIF(Event3!$D:$D, D309) + COUNTIF(Event4!$D:$D, D309) + COUNTIF(Event5!$D:$D, D309) + COUNTIF(Event6!$D:$D, D309) + COUNTIF(Event7!$D:$D, D309) + COUNTIF(Event8!$D:$D, D309) + COUNTIF(Event9!$D:$D, D309) + COUNTIF(Event10!$D:$D, D309) + COUNTIF(Event11!$D:$D, D309) + COUNTIF(Event12!$D:$D, D309) + COUNTIF(Event13!$D:$D, D309) + COUNTIF(Event14!$D:$D, D309) + COUNTIF(Event15!$D:$D, D309) + COUNTIF(Event16!$D:$D, D309) + COUNTIF(Event17!$D:$D, D309) + COUNTIF(Event18!$D:$D, D309) + COUNTIF(Event19!$D:$D, D309) + COUNTIF(Event20!$D:$D, D309) + COUNTIF(Event21!$D:$D, D309) + COUNTIF(Event22!$D:$D, D309) + COUNTIF(Event23!$D:$D, D309) + COUNTIF(Event24!$D:$D, D309) + COUNTIF(Event25!$D:$D, D309) + COUNTIF(Event26!$D:$D, D309) + COUNTIF(Event27!$D:$D, D309) + COUNTIF(Event28!$D:$D, D309) + COUNTIF(Event29!$D:$D, D309) + COUNTIF(Event30!$D:$D, D309) + COUNTIF(Event31!$D:$D, D309) + COUNTIF(Event32!$D:$D, D309) + COUNTIF(Event33!$D:$D, D309) + COUNTIF(Event34!$D:$D, D309) + COUNTIF(Event35!$D:$D, D309) + COUNTIF(Event36!$D:$D, D309) + COUNTIF(Event37!$D:$D, D309) + COUNTIF(Event38!$D:$D, D309) + COUNTIF(Event39!$D:$D, D309) + COUNTIF(Event40!$D:$D, D309) + COUNTIF(Event41!$D:$D, D309) + COUNTIF(Event42!$D:$D, D309) + COUNTIF(Event43!$D:$D, D309) + COUNTIF(Event44!$D:$D, D309) + 0</f>
        <v>1</v>
      </c>
      <c r="F309" s="75" t="str">
        <f>IF(D309="", "", IF(IFERROR(VLOOKUP(D309, Dues!D:D, 1, FALSE), "")="", "No", "Yes"))</f>
        <v>No</v>
      </c>
      <c r="G309" s="75" t="str">
        <f ca="1">IF(D309="", "", IF(IFERROR(VLOOKUP(D309, Interview!D:D, 1, FALSE), "")&lt;&gt;"", "Yes", IF(OR(C309="Fr", C309="So", AND(C309="Sr", TODAY()&lt;43646)), "N/A", "No")))</f>
        <v>N/A</v>
      </c>
    </row>
    <row r="310" spans="1:7" ht="16" thickBot="1">
      <c r="A310" s="81" t="s">
        <v>371</v>
      </c>
      <c r="B310" s="81" t="s">
        <v>1452</v>
      </c>
      <c r="C310" s="84" t="s">
        <v>21</v>
      </c>
      <c r="D310" s="81" t="s">
        <v>1449</v>
      </c>
      <c r="E310" s="75">
        <f>COUNTIF(Event1!$D:$D, D310) + COUNTIF(Event2!$D:$D, D310) + COUNTIF(Event3!$D:$D, D310) + COUNTIF(Event4!$D:$D, D310) + COUNTIF(Event5!$D:$D, D310) + COUNTIF(Event6!$D:$D, D310) + COUNTIF(Event7!$D:$D, D310) + COUNTIF(Event8!$D:$D, D310) + COUNTIF(Event9!$D:$D, D310) + COUNTIF(Event10!$D:$D, D310) + COUNTIF(Event11!$D:$D, D310) + COUNTIF(Event12!$D:$D, D310) + COUNTIF(Event13!$D:$D, D310) + COUNTIF(Event14!$D:$D, D310) + COUNTIF(Event15!$D:$D, D310) + COUNTIF(Event16!$D:$D, D310) + COUNTIF(Event17!$D:$D, D310) + COUNTIF(Event18!$D:$D, D310) + COUNTIF(Event19!$D:$D, D310) + COUNTIF(Event20!$D:$D, D310) + COUNTIF(Event21!$D:$D, D310) + COUNTIF(Event22!$D:$D, D310) + COUNTIF(Event23!$D:$D, D310) + COUNTIF(Event24!$D:$D, D310) + COUNTIF(Event25!$D:$D, D310) + COUNTIF(Event26!$D:$D, D310) + COUNTIF(Event27!$D:$D, D310) + COUNTIF(Event28!$D:$D, D310) + COUNTIF(Event29!$D:$D, D310) + COUNTIF(Event30!$D:$D, D310) + COUNTIF(Event31!$D:$D, D310) + COUNTIF(Event32!$D:$D, D310) + COUNTIF(Event33!$D:$D, D310) + COUNTIF(Event34!$D:$D, D310) + COUNTIF(Event35!$D:$D, D310) + COUNTIF(Event36!$D:$D, D310) + COUNTIF(Event37!$D:$D, D310) + COUNTIF(Event38!$D:$D, D310) + COUNTIF(Event39!$D:$D, D310) + COUNTIF(Event40!$D:$D, D310) + COUNTIF(Event41!$D:$D, D310) + COUNTIF(Event42!$D:$D, D310) + COUNTIF(Event43!$D:$D, D310) + COUNTIF(Event44!$D:$D, D310) + 0</f>
        <v>1</v>
      </c>
      <c r="F310" s="75" t="str">
        <f>IF(D310="", "", IF(IFERROR(VLOOKUP(D310, Dues!D:D, 1, FALSE), "")="", "No", "Yes"))</f>
        <v>No</v>
      </c>
      <c r="G310" s="75" t="str">
        <f ca="1">IF(D310="", "", IF(IFERROR(VLOOKUP(D310, Interview!D:D, 1, FALSE), "")&lt;&gt;"", "Yes", IF(OR(C310="Fr", C310="So", AND(C310="Sr", TODAY()&lt;43646)), "N/A", "No")))</f>
        <v>N/A</v>
      </c>
    </row>
    <row r="311" spans="1:7" ht="16" thickBot="1">
      <c r="A311" s="90" t="s">
        <v>64</v>
      </c>
      <c r="B311" s="90" t="s">
        <v>65</v>
      </c>
      <c r="C311" s="90" t="s">
        <v>21</v>
      </c>
      <c r="D311" s="90" t="s">
        <v>1455</v>
      </c>
      <c r="E311" s="75">
        <f>COUNTIF(Event1!$D:$D, D311) + COUNTIF(Event2!$D:$D, D311) + COUNTIF(Event3!$D:$D, D311) + COUNTIF(Event4!$D:$D, D311) + COUNTIF(Event5!$D:$D, D311) + COUNTIF(Event6!$D:$D, D311) + COUNTIF(Event7!$D:$D, D311) + COUNTIF(Event8!$D:$D, D311) + COUNTIF(Event9!$D:$D, D311) + COUNTIF(Event10!$D:$D, D311) + COUNTIF(Event11!$D:$D, D311) + COUNTIF(Event12!$D:$D, D311) + COUNTIF(Event13!$D:$D, D311) + COUNTIF(Event14!$D:$D, D311) + COUNTIF(Event15!$D:$D, D311) + COUNTIF(Event16!$D:$D, D311) + COUNTIF(Event17!$D:$D, D311) + COUNTIF(Event18!$D:$D, D311) + COUNTIF(Event19!$D:$D, D311) + COUNTIF(Event20!$D:$D, D311) + COUNTIF(Event21!$D:$D, D311) + COUNTIF(Event22!$D:$D, D311) + COUNTIF(Event23!$D:$D, D311) + COUNTIF(Event24!$D:$D, D311) + COUNTIF(Event25!$D:$D, D311) + COUNTIF(Event26!$D:$D, D311) + COUNTIF(Event27!$D:$D, D311) + COUNTIF(Event28!$D:$D, D311) + COUNTIF(Event29!$D:$D, D311) + COUNTIF(Event30!$D:$D, D311) + COUNTIF(Event31!$D:$D, D311) + COUNTIF(Event32!$D:$D, D311) + COUNTIF(Event33!$D:$D, D311) + COUNTIF(Event34!$D:$D, D311) + COUNTIF(Event35!$D:$D, D311) + COUNTIF(Event36!$D:$D, D311) + COUNTIF(Event37!$D:$D, D311) + COUNTIF(Event38!$D:$D, D311) + COUNTIF(Event39!$D:$D, D311) + COUNTIF(Event40!$D:$D, D311) + COUNTIF(Event41!$D:$D, D311) + COUNTIF(Event42!$D:$D, D311) + COUNTIF(Event43!$D:$D, D311) + COUNTIF(Event44!$D:$D, D311) + 0</f>
        <v>2</v>
      </c>
      <c r="F311" s="75" t="str">
        <f>IF(D311="", "", IF(IFERROR(VLOOKUP(D311, Dues!D:D, 1, FALSE), "")="", "No", "Yes"))</f>
        <v>No</v>
      </c>
      <c r="G311" s="75" t="str">
        <f ca="1">IF(D311="", "", IF(IFERROR(VLOOKUP(D311, Interview!D:D, 1, FALSE), "")&lt;&gt;"", "Yes", IF(OR(C311="Fr", C311="So", AND(C311="Sr", TODAY()&lt;43646)), "N/A", "No")))</f>
        <v>N/A</v>
      </c>
    </row>
    <row r="312" spans="1:7" ht="16" thickBot="1">
      <c r="A312" s="90" t="s">
        <v>1022</v>
      </c>
      <c r="B312" s="90" t="s">
        <v>1023</v>
      </c>
      <c r="C312" s="90" t="s">
        <v>23</v>
      </c>
      <c r="D312" s="90" t="s">
        <v>1456</v>
      </c>
      <c r="E312" s="75">
        <f>COUNTIF(Event1!$D:$D, D312) + COUNTIF(Event2!$D:$D, D312) + COUNTIF(Event3!$D:$D, D312) + COUNTIF(Event4!$D:$D, D312) + COUNTIF(Event5!$D:$D, D312) + COUNTIF(Event6!$D:$D, D312) + COUNTIF(Event7!$D:$D, D312) + COUNTIF(Event8!$D:$D, D312) + COUNTIF(Event9!$D:$D, D312) + COUNTIF(Event10!$D:$D, D312) + COUNTIF(Event11!$D:$D, D312) + COUNTIF(Event12!$D:$D, D312) + COUNTIF(Event13!$D:$D, D312) + COUNTIF(Event14!$D:$D, D312) + COUNTIF(Event15!$D:$D, D312) + COUNTIF(Event16!$D:$D, D312) + COUNTIF(Event17!$D:$D, D312) + COUNTIF(Event18!$D:$D, D312) + COUNTIF(Event19!$D:$D, D312) + COUNTIF(Event20!$D:$D, D312) + COUNTIF(Event21!$D:$D, D312) + COUNTIF(Event22!$D:$D, D312) + COUNTIF(Event23!$D:$D, D312) + COUNTIF(Event24!$D:$D, D312) + COUNTIF(Event25!$D:$D, D312) + COUNTIF(Event26!$D:$D, D312) + COUNTIF(Event27!$D:$D, D312) + COUNTIF(Event28!$D:$D, D312) + COUNTIF(Event29!$D:$D, D312) + COUNTIF(Event30!$D:$D, D312) + COUNTIF(Event31!$D:$D, D312) + COUNTIF(Event32!$D:$D, D312) + COUNTIF(Event33!$D:$D, D312) + COUNTIF(Event34!$D:$D, D312) + COUNTIF(Event35!$D:$D, D312) + COUNTIF(Event36!$D:$D, D312) + COUNTIF(Event37!$D:$D, D312) + COUNTIF(Event38!$D:$D, D312) + COUNTIF(Event39!$D:$D, D312) + COUNTIF(Event40!$D:$D, D312) + COUNTIF(Event41!$D:$D, D312) + COUNTIF(Event42!$D:$D, D312) + COUNTIF(Event43!$D:$D, D312) + COUNTIF(Event44!$D:$D, D312) + 0</f>
        <v>1</v>
      </c>
      <c r="F312" s="75" t="str">
        <f>IF(D312="", "", IF(IFERROR(VLOOKUP(D312, Dues!D:D, 1, FALSE), "")="", "No", "Yes"))</f>
        <v>No</v>
      </c>
      <c r="G312" s="75" t="str">
        <f ca="1">IF(D312="", "", IF(IFERROR(VLOOKUP(D312, Interview!D:D, 1, FALSE), "")&lt;&gt;"", "Yes", IF(OR(C312="Fr", C312="So", AND(C312="Sr", TODAY()&lt;43646)), "N/A", "No")))</f>
        <v>N/A</v>
      </c>
    </row>
    <row r="313" spans="1:7" ht="16" thickBot="1">
      <c r="A313" s="89" t="s">
        <v>1459</v>
      </c>
      <c r="B313" s="89" t="s">
        <v>273</v>
      </c>
      <c r="C313" s="91" t="s">
        <v>21</v>
      </c>
      <c r="D313" s="89" t="s">
        <v>1460</v>
      </c>
      <c r="E313" s="75">
        <f>COUNTIF(Event1!$D:$D, D313) + COUNTIF(Event2!$D:$D, D313) + COUNTIF(Event3!$D:$D, D313) + COUNTIF(Event4!$D:$D, D313) + COUNTIF(Event5!$D:$D, D313) + COUNTIF(Event6!$D:$D, D313) + COUNTIF(Event7!$D:$D, D313) + COUNTIF(Event8!$D:$D, D313) + COUNTIF(Event9!$D:$D, D313) + COUNTIF(Event10!$D:$D, D313) + COUNTIF(Event11!$D:$D, D313) + COUNTIF(Event12!$D:$D, D313) + COUNTIF(Event13!$D:$D, D313) + COUNTIF(Event14!$D:$D, D313) + COUNTIF(Event15!$D:$D, D313) + COUNTIF(Event16!$D:$D, D313) + COUNTIF(Event17!$D:$D, D313) + COUNTIF(Event18!$D:$D, D313) + COUNTIF(Event19!$D:$D, D313) + COUNTIF(Event20!$D:$D, D313) + COUNTIF(Event21!$D:$D, D313) + COUNTIF(Event22!$D:$D, D313) + COUNTIF(Event23!$D:$D, D313) + COUNTIF(Event24!$D:$D, D313) + COUNTIF(Event25!$D:$D, D313) + COUNTIF(Event26!$D:$D, D313) + COUNTIF(Event27!$D:$D, D313) + COUNTIF(Event28!$D:$D, D313) + COUNTIF(Event29!$D:$D, D313) + COUNTIF(Event30!$D:$D, D313) + COUNTIF(Event31!$D:$D, D313) + COUNTIF(Event32!$D:$D, D313) + COUNTIF(Event33!$D:$D, D313) + COUNTIF(Event34!$D:$D, D313) + COUNTIF(Event35!$D:$D, D313) + COUNTIF(Event36!$D:$D, D313) + COUNTIF(Event37!$D:$D, D313) + COUNTIF(Event38!$D:$D, D313) + COUNTIF(Event39!$D:$D, D313) + COUNTIF(Event40!$D:$D, D313) + COUNTIF(Event41!$D:$D, D313) + COUNTIF(Event42!$D:$D, D313) + COUNTIF(Event43!$D:$D, D313) + COUNTIF(Event44!$D:$D, D313) + 0</f>
        <v>1</v>
      </c>
      <c r="F313" s="75" t="str">
        <f>IF(D313="", "", IF(IFERROR(VLOOKUP(D313, Dues!D:D, 1, FALSE), "")="", "No", "Yes"))</f>
        <v>No</v>
      </c>
      <c r="G313" s="75" t="str">
        <f ca="1">IF(D313="", "", IF(IFERROR(VLOOKUP(D313, Interview!D:D, 1, FALSE), "")&lt;&gt;"", "Yes", IF(OR(C313="Fr", C313="So", AND(C313="Sr", TODAY()&lt;43646)), "N/A", "No")))</f>
        <v>N/A</v>
      </c>
    </row>
    <row r="314" spans="1:7" ht="16" thickBot="1">
      <c r="A314" s="89" t="s">
        <v>1462</v>
      </c>
      <c r="B314" s="89" t="s">
        <v>913</v>
      </c>
      <c r="C314" s="91" t="s">
        <v>22</v>
      </c>
      <c r="D314" s="89" t="s">
        <v>1463</v>
      </c>
      <c r="E314" s="75">
        <f>COUNTIF(Event1!$D:$D, D314) + COUNTIF(Event2!$D:$D, D314) + COUNTIF(Event3!$D:$D, D314) + COUNTIF(Event4!$D:$D, D314) + COUNTIF(Event5!$D:$D, D314) + COUNTIF(Event6!$D:$D, D314) + COUNTIF(Event7!$D:$D, D314) + COUNTIF(Event8!$D:$D, D314) + COUNTIF(Event9!$D:$D, D314) + COUNTIF(Event10!$D:$D, D314) + COUNTIF(Event11!$D:$D, D314) + COUNTIF(Event12!$D:$D, D314) + COUNTIF(Event13!$D:$D, D314) + COUNTIF(Event14!$D:$D, D314) + COUNTIF(Event15!$D:$D, D314) + COUNTIF(Event16!$D:$D, D314) + COUNTIF(Event17!$D:$D, D314) + COUNTIF(Event18!$D:$D, D314) + COUNTIF(Event19!$D:$D, D314) + COUNTIF(Event20!$D:$D, D314) + COUNTIF(Event21!$D:$D, D314) + COUNTIF(Event22!$D:$D, D314) + COUNTIF(Event23!$D:$D, D314) + COUNTIF(Event24!$D:$D, D314) + COUNTIF(Event25!$D:$D, D314) + COUNTIF(Event26!$D:$D, D314) + COUNTIF(Event27!$D:$D, D314) + COUNTIF(Event28!$D:$D, D314) + COUNTIF(Event29!$D:$D, D314) + COUNTIF(Event30!$D:$D, D314) + COUNTIF(Event31!$D:$D, D314) + COUNTIF(Event32!$D:$D, D314) + COUNTIF(Event33!$D:$D, D314) + COUNTIF(Event34!$D:$D, D314) + COUNTIF(Event35!$D:$D, D314) + COUNTIF(Event36!$D:$D, D314) + COUNTIF(Event37!$D:$D, D314) + COUNTIF(Event38!$D:$D, D314) + COUNTIF(Event39!$D:$D, D314) + COUNTIF(Event40!$D:$D, D314) + COUNTIF(Event41!$D:$D, D314) + COUNTIF(Event42!$D:$D, D314) + COUNTIF(Event43!$D:$D, D314) + COUNTIF(Event44!$D:$D, D314) + 0</f>
        <v>1</v>
      </c>
      <c r="F314" s="75" t="str">
        <f>IF(D314="", "", IF(IFERROR(VLOOKUP(D314, Dues!D:D, 1, FALSE), "")="", "No", "Yes"))</f>
        <v>No</v>
      </c>
      <c r="G314" s="75" t="str">
        <f ca="1">IF(D314="", "", IF(IFERROR(VLOOKUP(D314, Interview!D:D, 1, FALSE), "")&lt;&gt;"", "Yes", IF(OR(C314="Fr", C314="So", AND(C314="Sr", TODAY()&lt;43646)), "N/A", "No")))</f>
        <v>No</v>
      </c>
    </row>
    <row r="315" spans="1:7" ht="16" thickBot="1">
      <c r="A315" s="83" t="s">
        <v>1115</v>
      </c>
      <c r="B315" s="83" t="s">
        <v>976</v>
      </c>
      <c r="C315" s="81" t="s">
        <v>24</v>
      </c>
      <c r="D315" s="85" t="s">
        <v>980</v>
      </c>
      <c r="E315" s="75">
        <f>COUNTIF(Event1!$D:$D, D315) + COUNTIF(Event2!$D:$D, D315) + COUNTIF(Event3!$D:$D, D315) + COUNTIF(Event4!$D:$D, D315) + COUNTIF(Event5!$D:$D, D315) + COUNTIF(Event6!$D:$D, D315) + COUNTIF(Event7!$D:$D, D315) + COUNTIF(Event8!$D:$D, D315) + COUNTIF(Event9!$D:$D, D315) + COUNTIF(Event10!$D:$D, D315) + COUNTIF(Event11!$D:$D, D315) + COUNTIF(Event12!$D:$D, D315) + COUNTIF(Event13!$D:$D, D315) + COUNTIF(Event14!$D:$D, D315) + COUNTIF(Event15!$D:$D, D315) + COUNTIF(Event16!$D:$D, D315) + COUNTIF(Event17!$D:$D, D315) + COUNTIF(Event18!$D:$D, D315) + COUNTIF(Event19!$D:$D, D315) + COUNTIF(Event20!$D:$D, D315) + COUNTIF(Event21!$D:$D, D315) + COUNTIF(Event22!$D:$D, D315) + COUNTIF(Event23!$D:$D, D315) + COUNTIF(Event24!$D:$D, D315) + COUNTIF(Event25!$D:$D, D315) + COUNTIF(Event26!$D:$D, D315) + COUNTIF(Event27!$D:$D, D315) + COUNTIF(Event28!$D:$D, D315) + COUNTIF(Event29!$D:$D, D315) + COUNTIF(Event30!$D:$D, D315) + COUNTIF(Event31!$D:$D, D315) + COUNTIF(Event32!$D:$D, D315) + COUNTIF(Event33!$D:$D, D315) + COUNTIF(Event34!$D:$D, D315) + COUNTIF(Event35!$D:$D, D315) + COUNTIF(Event36!$D:$D, D315) + COUNTIF(Event37!$D:$D, D315) + COUNTIF(Event38!$D:$D, D315) + COUNTIF(Event39!$D:$D, D315) + COUNTIF(Event40!$D:$D, D315) + COUNTIF(Event41!$D:$D, D315) + COUNTIF(Event42!$D:$D, D315) + COUNTIF(Event43!$D:$D, D315) + COUNTIF(Event44!$D:$D, D315) + 0</f>
        <v>0</v>
      </c>
      <c r="F315" s="75" t="str">
        <f>IF(D315="", "", IF(IFERROR(VLOOKUP(D315, Dues!D:D, 1, FALSE), "")="", "No", "Yes"))</f>
        <v>Yes</v>
      </c>
      <c r="G315" s="75" t="str">
        <f ca="1">IF(D315="", "", IF(IFERROR(VLOOKUP(D315, Interview!D:D, 1, FALSE), "")&lt;&gt;"", "Yes", IF(OR(C315="Fr", C315="So", AND(C315="Sr", TODAY()&lt;43646)), "N/A", "No")))</f>
        <v>No</v>
      </c>
    </row>
    <row r="316" spans="1:7" ht="16" thickBot="1">
      <c r="A316" s="81" t="s">
        <v>1171</v>
      </c>
      <c r="B316" s="81" t="s">
        <v>1176</v>
      </c>
      <c r="C316" s="81" t="s">
        <v>22</v>
      </c>
      <c r="D316" s="85" t="s">
        <v>1170</v>
      </c>
      <c r="E316" s="75">
        <f>COUNTIF(Event1!$D:$D, D316) + COUNTIF(Event2!$D:$D, D316) + COUNTIF(Event3!$D:$D, D316) + COUNTIF(Event4!$D:$D, D316) + COUNTIF(Event5!$D:$D, D316) + COUNTIF(Event6!$D:$D, D316) + COUNTIF(Event7!$D:$D, D316) + COUNTIF(Event8!$D:$D, D316) + COUNTIF(Event9!$D:$D, D316) + COUNTIF(Event10!$D:$D, D316) + COUNTIF(Event11!$D:$D, D316) + COUNTIF(Event12!$D:$D, D316) + COUNTIF(Event13!$D:$D, D316) + COUNTIF(Event14!$D:$D, D316) + COUNTIF(Event15!$D:$D, D316) + COUNTIF(Event16!$D:$D, D316) + COUNTIF(Event17!$D:$D, D316) + COUNTIF(Event18!$D:$D, D316) + COUNTIF(Event19!$D:$D, D316) + COUNTIF(Event20!$D:$D, D316) + COUNTIF(Event21!$D:$D, D316) + COUNTIF(Event22!$D:$D, D316) + COUNTIF(Event23!$D:$D, D316) + COUNTIF(Event24!$D:$D, D316) + COUNTIF(Event25!$D:$D, D316) + COUNTIF(Event26!$D:$D, D316) + COUNTIF(Event27!$D:$D, D316) + COUNTIF(Event28!$D:$D, D316) + COUNTIF(Event29!$D:$D, D316) + COUNTIF(Event30!$D:$D, D316) + COUNTIF(Event31!$D:$D, D316) + COUNTIF(Event32!$D:$D, D316) + COUNTIF(Event33!$D:$D, D316) + COUNTIF(Event34!$D:$D, D316) + COUNTIF(Event35!$D:$D, D316) + COUNTIF(Event36!$D:$D, D316) + COUNTIF(Event37!$D:$D, D316) + COUNTIF(Event38!$D:$D, D316) + COUNTIF(Event39!$D:$D, D316) + COUNTIF(Event40!$D:$D, D316) + COUNTIF(Event41!$D:$D, D316) + COUNTIF(Event42!$D:$D, D316) + COUNTIF(Event43!$D:$D, D316) + COUNTIF(Event44!$D:$D, D316) + 0</f>
        <v>0</v>
      </c>
      <c r="F316" s="75" t="str">
        <f>IF(D316="", "", IF(IFERROR(VLOOKUP(D316, Dues!D:D, 1, FALSE), "")="", "No", "Yes"))</f>
        <v>Yes</v>
      </c>
      <c r="G316" s="75" t="str">
        <f ca="1">IF(D316="", "", IF(IFERROR(VLOOKUP(D316, Interview!D:D, 1, FALSE), "")&lt;&gt;"", "Yes", IF(OR(C316="Fr", C316="So", AND(C316="Sr", TODAY()&lt;43646)), "N/A", "No")))</f>
        <v>No</v>
      </c>
    </row>
    <row r="317" spans="1:7" ht="16" thickBot="1">
      <c r="A317" s="81" t="s">
        <v>1167</v>
      </c>
      <c r="B317" s="81" t="s">
        <v>1175</v>
      </c>
      <c r="C317" s="81" t="s">
        <v>21</v>
      </c>
      <c r="D317" s="86" t="s">
        <v>1177</v>
      </c>
      <c r="E317" s="75">
        <f>COUNTIF(Event1!$D:$D, D317) + COUNTIF(Event2!$D:$D, D317) + COUNTIF(Event3!$D:$D, D317) + COUNTIF(Event4!$D:$D, D317) + COUNTIF(Event5!$D:$D, D317) + COUNTIF(Event6!$D:$D, D317) + COUNTIF(Event7!$D:$D, D317) + COUNTIF(Event8!$D:$D, D317) + COUNTIF(Event9!$D:$D, D317) + COUNTIF(Event10!$D:$D, D317) + COUNTIF(Event11!$D:$D, D317) + COUNTIF(Event12!$D:$D, D317) + COUNTIF(Event13!$D:$D, D317) + COUNTIF(Event14!$D:$D, D317) + COUNTIF(Event15!$D:$D, D317) + COUNTIF(Event16!$D:$D, D317) + COUNTIF(Event17!$D:$D, D317) + COUNTIF(Event18!$D:$D, D317) + COUNTIF(Event19!$D:$D, D317) + COUNTIF(Event20!$D:$D, D317) + COUNTIF(Event21!$D:$D, D317) + COUNTIF(Event22!$D:$D, D317) + COUNTIF(Event23!$D:$D, D317) + COUNTIF(Event24!$D:$D, D317) + COUNTIF(Event25!$D:$D, D317) + COUNTIF(Event26!$D:$D, D317) + COUNTIF(Event27!$D:$D, D317) + COUNTIF(Event28!$D:$D, D317) + COUNTIF(Event29!$D:$D, D317) + COUNTIF(Event30!$D:$D, D317) + COUNTIF(Event31!$D:$D, D317) + COUNTIF(Event32!$D:$D, D317) + COUNTIF(Event33!$D:$D, D317) + COUNTIF(Event34!$D:$D, D317) + COUNTIF(Event35!$D:$D, D317) + COUNTIF(Event36!$D:$D, D317) + COUNTIF(Event37!$D:$D, D317) + COUNTIF(Event38!$D:$D, D317) + COUNTIF(Event39!$D:$D, D317) + COUNTIF(Event40!$D:$D, D317) + COUNTIF(Event41!$D:$D, D317) + COUNTIF(Event42!$D:$D, D317) + COUNTIF(Event43!$D:$D, D317) + COUNTIF(Event44!$D:$D, D317) + 0</f>
        <v>0</v>
      </c>
      <c r="F317" s="75" t="str">
        <f>IF(D317="", "", IF(IFERROR(VLOOKUP(D317, Dues!D:D, 1, FALSE), "")="", "No", "Yes"))</f>
        <v>Yes</v>
      </c>
      <c r="G317" s="75" t="str">
        <f ca="1">IF(D317="", "", IF(IFERROR(VLOOKUP(D317, Interview!D:D, 1, FALSE), "")&lt;&gt;"", "Yes", IF(OR(C317="Fr", C317="So", AND(C317="Sr", TODAY()&lt;43646)), "N/A", "No")))</f>
        <v>N/A</v>
      </c>
    </row>
    <row r="318" spans="1:7" ht="16" thickBot="1">
      <c r="A318" s="81" t="s">
        <v>1155</v>
      </c>
      <c r="B318" s="81" t="s">
        <v>1174</v>
      </c>
      <c r="C318" s="81" t="s">
        <v>21</v>
      </c>
      <c r="D318" s="85" t="s">
        <v>1154</v>
      </c>
      <c r="E318" s="75">
        <f>COUNTIF(Event1!$D:$D, D318) + COUNTIF(Event2!$D:$D, D318) + COUNTIF(Event3!$D:$D, D318) + COUNTIF(Event4!$D:$D, D318) + COUNTIF(Event5!$D:$D, D318) + COUNTIF(Event6!$D:$D, D318) + COUNTIF(Event7!$D:$D, D318) + COUNTIF(Event8!$D:$D, D318) + COUNTIF(Event9!$D:$D, D318) + COUNTIF(Event10!$D:$D, D318) + COUNTIF(Event11!$D:$D, D318) + COUNTIF(Event12!$D:$D, D318) + COUNTIF(Event13!$D:$D, D318) + COUNTIF(Event14!$D:$D, D318) + COUNTIF(Event15!$D:$D, D318) + COUNTIF(Event16!$D:$D, D318) + COUNTIF(Event17!$D:$D, D318) + COUNTIF(Event18!$D:$D, D318) + COUNTIF(Event19!$D:$D, D318) + COUNTIF(Event20!$D:$D, D318) + COUNTIF(Event21!$D:$D, D318) + COUNTIF(Event22!$D:$D, D318) + COUNTIF(Event23!$D:$D, D318) + COUNTIF(Event24!$D:$D, D318) + COUNTIF(Event25!$D:$D, D318) + COUNTIF(Event26!$D:$D, D318) + COUNTIF(Event27!$D:$D, D318) + COUNTIF(Event28!$D:$D, D318) + COUNTIF(Event29!$D:$D, D318) + COUNTIF(Event30!$D:$D, D318) + COUNTIF(Event31!$D:$D, D318) + COUNTIF(Event32!$D:$D, D318) + COUNTIF(Event33!$D:$D, D318) + COUNTIF(Event34!$D:$D, D318) + COUNTIF(Event35!$D:$D, D318) + COUNTIF(Event36!$D:$D, D318) + COUNTIF(Event37!$D:$D, D318) + COUNTIF(Event38!$D:$D, D318) + COUNTIF(Event39!$D:$D, D318) + COUNTIF(Event40!$D:$D, D318) + COUNTIF(Event41!$D:$D, D318) + COUNTIF(Event42!$D:$D, D318) + COUNTIF(Event43!$D:$D, D318) + COUNTIF(Event44!$D:$D, D318) + 0</f>
        <v>0</v>
      </c>
      <c r="F318" s="75" t="str">
        <f>IF(D318="", "", IF(IFERROR(VLOOKUP(D318, Dues!D:D, 1, FALSE), "")="", "No", "Yes"))</f>
        <v>Yes</v>
      </c>
      <c r="G318" s="75" t="str">
        <f ca="1">IF(D318="", "", IF(IFERROR(VLOOKUP(D318, Interview!D:D, 1, FALSE), "")&lt;&gt;"", "Yes", IF(OR(C318="Fr", C318="So", AND(C318="Sr", TODAY()&lt;43646)), "N/A", "No")))</f>
        <v>N/A</v>
      </c>
    </row>
    <row r="319" spans="1:7" ht="16" thickBot="1">
      <c r="A319" s="81" t="s">
        <v>723</v>
      </c>
      <c r="B319" s="81" t="s">
        <v>724</v>
      </c>
      <c r="C319" s="81" t="s">
        <v>22</v>
      </c>
      <c r="D319" s="81" t="s">
        <v>725</v>
      </c>
      <c r="E319" s="75">
        <f>COUNTIF(Event1!$D:$D, D319) + COUNTIF(Event2!$D:$D, D319) + COUNTIF(Event3!$D:$D, D319) + COUNTIF(Event4!$D:$D, D319) + COUNTIF(Event5!$D:$D, D319) + COUNTIF(Event6!$D:$D, D319) + COUNTIF(Event7!$D:$D, D319) + COUNTIF(Event8!$D:$D, D319) + COUNTIF(Event9!$D:$D, D319) + COUNTIF(Event10!$D:$D, D319) + COUNTIF(Event11!$D:$D, D319) + COUNTIF(Event12!$D:$D, D319) + COUNTIF(Event13!$D:$D, D319) + COUNTIF(Event14!$D:$D, D319) + COUNTIF(Event15!$D:$D, D319) + COUNTIF(Event16!$D:$D, D319) + COUNTIF(Event17!$D:$D, D319) + COUNTIF(Event18!$D:$D, D319) + COUNTIF(Event19!$D:$D, D319) + COUNTIF(Event20!$D:$D, D319) + COUNTIF(Event21!$D:$D, D319) + COUNTIF(Event22!$D:$D, D319) + COUNTIF(Event23!$D:$D, D319) + COUNTIF(Event24!$D:$D, D319) + COUNTIF(Event25!$D:$D, D319) + COUNTIF(Event26!$D:$D, D319) + COUNTIF(Event27!$D:$D, D319) + COUNTIF(Event28!$D:$D, D319) + COUNTIF(Event29!$D:$D, D319) + COUNTIF(Event30!$D:$D, D319) + COUNTIF(Event31!$D:$D, D319) + COUNTIF(Event32!$D:$D, D319) + COUNTIF(Event33!$D:$D, D319) + COUNTIF(Event34!$D:$D, D319) + COUNTIF(Event35!$D:$D, D319) + COUNTIF(Event36!$D:$D, D319) + COUNTIF(Event37!$D:$D, D319) + COUNTIF(Event38!$D:$D, D319) + COUNTIF(Event39!$D:$D, D319) + COUNTIF(Event40!$D:$D, D319) + COUNTIF(Event41!$D:$D, D319) + COUNTIF(Event42!$D:$D, D319) + COUNTIF(Event43!$D:$D, D319) + COUNTIF(Event44!$D:$D, D319) + 0</f>
        <v>0</v>
      </c>
      <c r="F319" s="75" t="str">
        <f>IF(D319="", "", IF(IFERROR(VLOOKUP(D319, Dues!D:D, 1, FALSE), "")="", "No", "Yes"))</f>
        <v>No</v>
      </c>
      <c r="G319" s="75" t="str">
        <f ca="1">IF(D319="", "", IF(IFERROR(VLOOKUP(D319, Interview!D:D, 1, FALSE), "")&lt;&gt;"", "Yes", IF(OR(C319="Fr", C319="So", AND(C319="Sr", TODAY()&lt;43646)), "N/A", "No")))</f>
        <v>Yes</v>
      </c>
    </row>
    <row r="320" spans="1:7" ht="16" thickBot="1">
      <c r="A320" s="81" t="s">
        <v>258</v>
      </c>
      <c r="B320" s="81" t="s">
        <v>732</v>
      </c>
      <c r="C320" s="81" t="s">
        <v>22</v>
      </c>
      <c r="D320" s="81" t="s">
        <v>733</v>
      </c>
      <c r="E320" s="75">
        <f>COUNTIF(Event1!$D:$D, D320) + COUNTIF(Event2!$D:$D, D320) + COUNTIF(Event3!$D:$D, D320) + COUNTIF(Event4!$D:$D, D320) + COUNTIF(Event5!$D:$D, D320) + COUNTIF(Event6!$D:$D, D320) + COUNTIF(Event7!$D:$D, D320) + COUNTIF(Event8!$D:$D, D320) + COUNTIF(Event9!$D:$D, D320) + COUNTIF(Event10!$D:$D, D320) + COUNTIF(Event11!$D:$D, D320) + COUNTIF(Event12!$D:$D, D320) + COUNTIF(Event13!$D:$D, D320) + COUNTIF(Event14!$D:$D, D320) + COUNTIF(Event15!$D:$D, D320) + COUNTIF(Event16!$D:$D, D320) + COUNTIF(Event17!$D:$D, D320) + COUNTIF(Event18!$D:$D, D320) + COUNTIF(Event19!$D:$D, D320) + COUNTIF(Event20!$D:$D, D320) + COUNTIF(Event21!$D:$D, D320) + COUNTIF(Event22!$D:$D, D320) + COUNTIF(Event23!$D:$D, D320) + COUNTIF(Event24!$D:$D, D320) + COUNTIF(Event25!$D:$D, D320) + COUNTIF(Event26!$D:$D, D320) + COUNTIF(Event27!$D:$D, D320) + COUNTIF(Event28!$D:$D, D320) + COUNTIF(Event29!$D:$D, D320) + COUNTIF(Event30!$D:$D, D320) + COUNTIF(Event31!$D:$D, D320) + COUNTIF(Event32!$D:$D, D320) + COUNTIF(Event33!$D:$D, D320) + COUNTIF(Event34!$D:$D, D320) + COUNTIF(Event35!$D:$D, D320) + COUNTIF(Event36!$D:$D, D320) + COUNTIF(Event37!$D:$D, D320) + COUNTIF(Event38!$D:$D, D320) + COUNTIF(Event39!$D:$D, D320) + COUNTIF(Event40!$D:$D, D320) + COUNTIF(Event41!$D:$D, D320) + COUNTIF(Event42!$D:$D, D320) + COUNTIF(Event43!$D:$D, D320) + COUNTIF(Event44!$D:$D, D320) + 0</f>
        <v>0</v>
      </c>
      <c r="F320" s="75" t="str">
        <f>IF(D320="", "", IF(IFERROR(VLOOKUP(D320, Dues!D:D, 1, FALSE), "")="", "No", "Yes"))</f>
        <v>No</v>
      </c>
      <c r="G320" s="75" t="str">
        <f ca="1">IF(D320="", "", IF(IFERROR(VLOOKUP(D320, Interview!D:D, 1, FALSE), "")&lt;&gt;"", "Yes", IF(OR(C320="Fr", C320="So", AND(C320="Sr", TODAY()&lt;43646)), "N/A", "No")))</f>
        <v>Yes</v>
      </c>
    </row>
    <row r="321" spans="1:7">
      <c r="A321" t="s">
        <v>734</v>
      </c>
      <c r="B321" t="s">
        <v>103</v>
      </c>
      <c r="C321" t="s">
        <v>22</v>
      </c>
      <c r="D321" t="s">
        <v>735</v>
      </c>
      <c r="E321" s="75">
        <f>COUNTIF(Event1!$D:$D, D321) + COUNTIF(Event2!$D:$D, D321) + COUNTIF(Event3!$D:$D, D321) + COUNTIF(Event4!$D:$D, D321) + COUNTIF(Event5!$D:$D, D321) + COUNTIF(Event6!$D:$D, D321) + COUNTIF(Event7!$D:$D, D321) + COUNTIF(Event8!$D:$D, D321) + COUNTIF(Event9!$D:$D, D321) + COUNTIF(Event10!$D:$D, D321) + COUNTIF(Event11!$D:$D, D321) + COUNTIF(Event12!$D:$D, D321) + COUNTIF(Event13!$D:$D, D321) + COUNTIF(Event14!$D:$D, D321) + COUNTIF(Event15!$D:$D, D321) + COUNTIF(Event16!$D:$D, D321) + COUNTIF(Event17!$D:$D, D321) + COUNTIF(Event18!$D:$D, D321) + COUNTIF(Event19!$D:$D, D321) + COUNTIF(Event20!$D:$D, D321) + COUNTIF(Event21!$D:$D, D321) + COUNTIF(Event22!$D:$D, D321) + COUNTIF(Event23!$D:$D, D321) + COUNTIF(Event24!$D:$D, D321) + COUNTIF(Event25!$D:$D, D321) + COUNTIF(Event26!$D:$D, D321) + COUNTIF(Event27!$D:$D, D321) + COUNTIF(Event28!$D:$D, D321) + COUNTIF(Event29!$D:$D, D321) + COUNTIF(Event30!$D:$D, D321) + COUNTIF(Event31!$D:$D, D321) + COUNTIF(Event32!$D:$D, D321) + COUNTIF(Event33!$D:$D, D321) + COUNTIF(Event34!$D:$D, D321) + COUNTIF(Event35!$D:$D, D321) + COUNTIF(Event36!$D:$D, D321) + COUNTIF(Event37!$D:$D, D321) + COUNTIF(Event38!$D:$D, D321) + COUNTIF(Event39!$D:$D, D321) + COUNTIF(Event40!$D:$D, D321) + COUNTIF(Event41!$D:$D, D321) + COUNTIF(Event42!$D:$D, D321) + COUNTIF(Event43!$D:$D, D321) + COUNTIF(Event44!$D:$D, D321) + 0</f>
        <v>0</v>
      </c>
      <c r="F321" s="75" t="str">
        <f>IF(D321="", "", IF(IFERROR(VLOOKUP(D321, Dues!D:D, 1, FALSE), "")="", "No", "Yes"))</f>
        <v>No</v>
      </c>
      <c r="G321" s="75" t="str">
        <f ca="1">IF(D321="", "", IF(IFERROR(VLOOKUP(D321, Interview!D:D, 1, FALSE), "")&lt;&gt;"", "Yes", IF(OR(C321="Fr", C321="So", AND(C321="Sr", TODAY()&lt;43646)), "N/A", "No")))</f>
        <v>Yes</v>
      </c>
    </row>
    <row r="322" spans="1:7">
      <c r="A322" t="s">
        <v>736</v>
      </c>
      <c r="B322" t="s">
        <v>103</v>
      </c>
      <c r="C322" t="s">
        <v>22</v>
      </c>
      <c r="D322" t="s">
        <v>737</v>
      </c>
      <c r="E322" s="75">
        <f>COUNTIF(Event1!$D:$D, D322) + COUNTIF(Event2!$D:$D, D322) + COUNTIF(Event3!$D:$D, D322) + COUNTIF(Event4!$D:$D, D322) + COUNTIF(Event5!$D:$D, D322) + COUNTIF(Event6!$D:$D, D322) + COUNTIF(Event7!$D:$D, D322) + COUNTIF(Event8!$D:$D, D322) + COUNTIF(Event9!$D:$D, D322) + COUNTIF(Event10!$D:$D, D322) + COUNTIF(Event11!$D:$D, D322) + COUNTIF(Event12!$D:$D, D322) + COUNTIF(Event13!$D:$D, D322) + COUNTIF(Event14!$D:$D, D322) + COUNTIF(Event15!$D:$D, D322) + COUNTIF(Event16!$D:$D, D322) + COUNTIF(Event17!$D:$D, D322) + COUNTIF(Event18!$D:$D, D322) + COUNTIF(Event19!$D:$D, D322) + COUNTIF(Event20!$D:$D, D322) + COUNTIF(Event21!$D:$D, D322) + COUNTIF(Event22!$D:$D, D322) + COUNTIF(Event23!$D:$D, D322) + COUNTIF(Event24!$D:$D, D322) + COUNTIF(Event25!$D:$D, D322) + COUNTIF(Event26!$D:$D, D322) + COUNTIF(Event27!$D:$D, D322) + COUNTIF(Event28!$D:$D, D322) + COUNTIF(Event29!$D:$D, D322) + COUNTIF(Event30!$D:$D, D322) + COUNTIF(Event31!$D:$D, D322) + COUNTIF(Event32!$D:$D, D322) + COUNTIF(Event33!$D:$D, D322) + COUNTIF(Event34!$D:$D, D322) + COUNTIF(Event35!$D:$D, D322) + COUNTIF(Event36!$D:$D, D322) + COUNTIF(Event37!$D:$D, D322) + COUNTIF(Event38!$D:$D, D322) + COUNTIF(Event39!$D:$D, D322) + COUNTIF(Event40!$D:$D, D322) + COUNTIF(Event41!$D:$D, D322) + COUNTIF(Event42!$D:$D, D322) + COUNTIF(Event43!$D:$D, D322) + COUNTIF(Event44!$D:$D, D322) + 0</f>
        <v>0</v>
      </c>
      <c r="F322" s="75" t="str">
        <f>IF(D322="", "", IF(IFERROR(VLOOKUP(D322, Dues!D:D, 1, FALSE), "")="", "No", "Yes"))</f>
        <v>No</v>
      </c>
      <c r="G322" s="75" t="str">
        <f ca="1">IF(D322="", "", IF(IFERROR(VLOOKUP(D322, Interview!D:D, 1, FALSE), "")&lt;&gt;"", "Yes", IF(OR(C322="Fr", C322="So", AND(C322="Sr", TODAY()&lt;43646)), "N/A", "No")))</f>
        <v>Yes</v>
      </c>
    </row>
    <row r="323" spans="1:7">
      <c r="A323" t="s">
        <v>264</v>
      </c>
      <c r="B323" t="s">
        <v>747</v>
      </c>
      <c r="C323" t="s">
        <v>22</v>
      </c>
      <c r="D323" t="s">
        <v>748</v>
      </c>
      <c r="E323" s="75">
        <f>COUNTIF(Event1!$D:$D, D323) + COUNTIF(Event2!$D:$D, D323) + COUNTIF(Event3!$D:$D, D323) + COUNTIF(Event4!$D:$D, D323) + COUNTIF(Event5!$D:$D, D323) + COUNTIF(Event6!$D:$D, D323) + COUNTIF(Event7!$D:$D, D323) + COUNTIF(Event8!$D:$D, D323) + COUNTIF(Event9!$D:$D, D323) + COUNTIF(Event10!$D:$D, D323) + COUNTIF(Event11!$D:$D, D323) + COUNTIF(Event12!$D:$D, D323) + COUNTIF(Event13!$D:$D, D323) + COUNTIF(Event14!$D:$D, D323) + COUNTIF(Event15!$D:$D, D323) + COUNTIF(Event16!$D:$D, D323) + COUNTIF(Event17!$D:$D, D323) + COUNTIF(Event18!$D:$D, D323) + COUNTIF(Event19!$D:$D, D323) + COUNTIF(Event20!$D:$D, D323) + COUNTIF(Event21!$D:$D, D323) + COUNTIF(Event22!$D:$D, D323) + COUNTIF(Event23!$D:$D, D323) + COUNTIF(Event24!$D:$D, D323) + COUNTIF(Event25!$D:$D, D323) + COUNTIF(Event26!$D:$D, D323) + COUNTIF(Event27!$D:$D, D323) + COUNTIF(Event28!$D:$D, D323) + COUNTIF(Event29!$D:$D, D323) + COUNTIF(Event30!$D:$D, D323) + COUNTIF(Event31!$D:$D, D323) + COUNTIF(Event32!$D:$D, D323) + COUNTIF(Event33!$D:$D, D323) + COUNTIF(Event34!$D:$D, D323) + COUNTIF(Event35!$D:$D, D323) + COUNTIF(Event36!$D:$D, D323) + COUNTIF(Event37!$D:$D, D323) + COUNTIF(Event38!$D:$D, D323) + COUNTIF(Event39!$D:$D, D323) + COUNTIF(Event40!$D:$D, D323) + COUNTIF(Event41!$D:$D, D323) + COUNTIF(Event42!$D:$D, D323) + COUNTIF(Event43!$D:$D, D323) + COUNTIF(Event44!$D:$D, D323) + 0</f>
        <v>0</v>
      </c>
      <c r="F323" s="75" t="str">
        <f>IF(D323="", "", IF(IFERROR(VLOOKUP(D323, Dues!D:D, 1, FALSE), "")="", "No", "Yes"))</f>
        <v>No</v>
      </c>
      <c r="G323" s="75" t="str">
        <f ca="1">IF(D323="", "", IF(IFERROR(VLOOKUP(D323, Interview!D:D, 1, FALSE), "")&lt;&gt;"", "Yes", IF(OR(C323="Fr", C323="So", AND(C323="Sr", TODAY()&lt;43646)), "N/A", "No")))</f>
        <v>Yes</v>
      </c>
    </row>
    <row r="324" spans="1:7">
      <c r="A324" t="s">
        <v>909</v>
      </c>
      <c r="B324" t="s">
        <v>910</v>
      </c>
      <c r="C324" t="s">
        <v>22</v>
      </c>
      <c r="D324" t="s">
        <v>911</v>
      </c>
      <c r="E324" s="75">
        <f>COUNTIF(Event1!$D:$D, D324) + COUNTIF(Event2!$D:$D, D324) + COUNTIF(Event3!$D:$D, D324) + COUNTIF(Event4!$D:$D, D324) + COUNTIF(Event5!$D:$D, D324) + COUNTIF(Event6!$D:$D, D324) + COUNTIF(Event7!$D:$D, D324) + COUNTIF(Event8!$D:$D, D324) + COUNTIF(Event9!$D:$D, D324) + COUNTIF(Event10!$D:$D, D324) + COUNTIF(Event11!$D:$D, D324) + COUNTIF(Event12!$D:$D, D324) + COUNTIF(Event13!$D:$D, D324) + COUNTIF(Event14!$D:$D, D324) + COUNTIF(Event15!$D:$D, D324) + COUNTIF(Event16!$D:$D, D324) + COUNTIF(Event17!$D:$D, D324) + COUNTIF(Event18!$D:$D, D324) + COUNTIF(Event19!$D:$D, D324) + COUNTIF(Event20!$D:$D, D324) + COUNTIF(Event21!$D:$D, D324) + COUNTIF(Event22!$D:$D, D324) + COUNTIF(Event23!$D:$D, D324) + COUNTIF(Event24!$D:$D, D324) + COUNTIF(Event25!$D:$D, D324) + COUNTIF(Event26!$D:$D, D324) + COUNTIF(Event27!$D:$D, D324) + COUNTIF(Event28!$D:$D, D324) + COUNTIF(Event29!$D:$D, D324) + COUNTIF(Event30!$D:$D, D324) + COUNTIF(Event31!$D:$D, D324) + COUNTIF(Event32!$D:$D, D324) + COUNTIF(Event33!$D:$D, D324) + COUNTIF(Event34!$D:$D, D324) + COUNTIF(Event35!$D:$D, D324) + COUNTIF(Event36!$D:$D, D324) + COUNTIF(Event37!$D:$D, D324) + COUNTIF(Event38!$D:$D, D324) + COUNTIF(Event39!$D:$D, D324) + COUNTIF(Event40!$D:$D, D324) + COUNTIF(Event41!$D:$D, D324) + COUNTIF(Event42!$D:$D, D324) + COUNTIF(Event43!$D:$D, D324) + COUNTIF(Event44!$D:$D, D324) + 0</f>
        <v>0</v>
      </c>
      <c r="F324" s="75" t="str">
        <f>IF(D324="", "", IF(IFERROR(VLOOKUP(D324, Dues!D:D, 1, FALSE), "")="", "No", "Yes"))</f>
        <v>No</v>
      </c>
      <c r="G324" s="75" t="str">
        <f ca="1">IF(D324="", "", IF(IFERROR(VLOOKUP(D324, Interview!D:D, 1, FALSE), "")&lt;&gt;"", "Yes", IF(OR(C324="Fr", C324="So", AND(C324="Sr", TODAY()&lt;43646)), "N/A", "No")))</f>
        <v>Yes</v>
      </c>
    </row>
    <row r="325" spans="1:7">
      <c r="A325" t="s">
        <v>763</v>
      </c>
      <c r="B325" t="s">
        <v>764</v>
      </c>
      <c r="C325" t="s">
        <v>22</v>
      </c>
      <c r="D325" t="s">
        <v>765</v>
      </c>
      <c r="E325" s="75">
        <f>COUNTIF(Event1!$D:$D, D325) + COUNTIF(Event2!$D:$D, D325) + COUNTIF(Event3!$D:$D, D325) + COUNTIF(Event4!$D:$D, D325) + COUNTIF(Event5!$D:$D, D325) + COUNTIF(Event6!$D:$D, D325) + COUNTIF(Event7!$D:$D, D325) + COUNTIF(Event8!$D:$D, D325) + COUNTIF(Event9!$D:$D, D325) + COUNTIF(Event10!$D:$D, D325) + COUNTIF(Event11!$D:$D, D325) + COUNTIF(Event12!$D:$D, D325) + COUNTIF(Event13!$D:$D, D325) + COUNTIF(Event14!$D:$D, D325) + COUNTIF(Event15!$D:$D, D325) + COUNTIF(Event16!$D:$D, D325) + COUNTIF(Event17!$D:$D, D325) + COUNTIF(Event18!$D:$D, D325) + COUNTIF(Event19!$D:$D, D325) + COUNTIF(Event20!$D:$D, D325) + COUNTIF(Event21!$D:$D, D325) + COUNTIF(Event22!$D:$D, D325) + COUNTIF(Event23!$D:$D, D325) + COUNTIF(Event24!$D:$D, D325) + COUNTIF(Event25!$D:$D, D325) + COUNTIF(Event26!$D:$D, D325) + COUNTIF(Event27!$D:$D, D325) + COUNTIF(Event28!$D:$D, D325) + COUNTIF(Event29!$D:$D, D325) + COUNTIF(Event30!$D:$D, D325) + COUNTIF(Event31!$D:$D, D325) + COUNTIF(Event32!$D:$D, D325) + COUNTIF(Event33!$D:$D, D325) + COUNTIF(Event34!$D:$D, D325) + COUNTIF(Event35!$D:$D, D325) + COUNTIF(Event36!$D:$D, D325) + COUNTIF(Event37!$D:$D, D325) + COUNTIF(Event38!$D:$D, D325) + COUNTIF(Event39!$D:$D, D325) + COUNTIF(Event40!$D:$D, D325) + COUNTIF(Event41!$D:$D, D325) + COUNTIF(Event42!$D:$D, D325) + COUNTIF(Event43!$D:$D, D325) + COUNTIF(Event44!$D:$D, D325) + 0</f>
        <v>0</v>
      </c>
      <c r="F325" s="75" t="str">
        <f>IF(D325="", "", IF(IFERROR(VLOOKUP(D325, Dues!D:D, 1, FALSE), "")="", "No", "Yes"))</f>
        <v>No</v>
      </c>
      <c r="G325" s="75" t="str">
        <f ca="1">IF(D325="", "", IF(IFERROR(VLOOKUP(D325, Interview!D:D, 1, FALSE), "")&lt;&gt;"", "Yes", IF(OR(C325="Fr", C325="So", AND(C325="Sr", TODAY()&lt;43646)), "N/A", "No")))</f>
        <v>Yes</v>
      </c>
    </row>
    <row r="326" spans="1:7">
      <c r="A326" t="s">
        <v>774</v>
      </c>
      <c r="B326" t="s">
        <v>775</v>
      </c>
      <c r="C326" t="s">
        <v>22</v>
      </c>
      <c r="D326" t="s">
        <v>776</v>
      </c>
      <c r="E326" s="75">
        <f>COUNTIF(Event1!$D:$D, D326) + COUNTIF(Event2!$D:$D, D326) + COUNTIF(Event3!$D:$D, D326) + COUNTIF(Event4!$D:$D, D326) + COUNTIF(Event5!$D:$D, D326) + COUNTIF(Event6!$D:$D, D326) + COUNTIF(Event7!$D:$D, D326) + COUNTIF(Event8!$D:$D, D326) + COUNTIF(Event9!$D:$D, D326) + COUNTIF(Event10!$D:$D, D326) + COUNTIF(Event11!$D:$D, D326) + COUNTIF(Event12!$D:$D, D326) + COUNTIF(Event13!$D:$D, D326) + COUNTIF(Event14!$D:$D, D326) + COUNTIF(Event15!$D:$D, D326) + COUNTIF(Event16!$D:$D, D326) + COUNTIF(Event17!$D:$D, D326) + COUNTIF(Event18!$D:$D, D326) + COUNTIF(Event19!$D:$D, D326) + COUNTIF(Event20!$D:$D, D326) + COUNTIF(Event21!$D:$D, D326) + COUNTIF(Event22!$D:$D, D326) + COUNTIF(Event23!$D:$D, D326) + COUNTIF(Event24!$D:$D, D326) + COUNTIF(Event25!$D:$D, D326) + COUNTIF(Event26!$D:$D, D326) + COUNTIF(Event27!$D:$D, D326) + COUNTIF(Event28!$D:$D, D326) + COUNTIF(Event29!$D:$D, D326) + COUNTIF(Event30!$D:$D, D326) + COUNTIF(Event31!$D:$D, D326) + COUNTIF(Event32!$D:$D, D326) + COUNTIF(Event33!$D:$D, D326) + COUNTIF(Event34!$D:$D, D326) + COUNTIF(Event35!$D:$D, D326) + COUNTIF(Event36!$D:$D, D326) + COUNTIF(Event37!$D:$D, D326) + COUNTIF(Event38!$D:$D, D326) + COUNTIF(Event39!$D:$D, D326) + COUNTIF(Event40!$D:$D, D326) + COUNTIF(Event41!$D:$D, D326) + COUNTIF(Event42!$D:$D, D326) + COUNTIF(Event43!$D:$D, D326) + COUNTIF(Event44!$D:$D, D326) + 0</f>
        <v>0</v>
      </c>
      <c r="F326" s="75" t="str">
        <f>IF(D326="", "", IF(IFERROR(VLOOKUP(D326, Dues!D:D, 1, FALSE), "")="", "No", "Yes"))</f>
        <v>No</v>
      </c>
      <c r="G326" s="75" t="str">
        <f ca="1">IF(D326="", "", IF(IFERROR(VLOOKUP(D326, Interview!D:D, 1, FALSE), "")&lt;&gt;"", "Yes", IF(OR(C326="Fr", C326="So", AND(C326="Sr", TODAY()&lt;43646)), "N/A", "No")))</f>
        <v>Yes</v>
      </c>
    </row>
    <row r="327" spans="1:7">
      <c r="A327" t="s">
        <v>777</v>
      </c>
      <c r="B327" t="s">
        <v>402</v>
      </c>
      <c r="C327" t="s">
        <v>22</v>
      </c>
      <c r="D327" t="s">
        <v>778</v>
      </c>
      <c r="E327" s="75">
        <f>COUNTIF(Event1!$D:$D, D327) + COUNTIF(Event2!$D:$D, D327) + COUNTIF(Event3!$D:$D, D327) + COUNTIF(Event4!$D:$D, D327) + COUNTIF(Event5!$D:$D, D327) + COUNTIF(Event6!$D:$D, D327) + COUNTIF(Event7!$D:$D, D327) + COUNTIF(Event8!$D:$D, D327) + COUNTIF(Event9!$D:$D, D327) + COUNTIF(Event10!$D:$D, D327) + COUNTIF(Event11!$D:$D, D327) + COUNTIF(Event12!$D:$D, D327) + COUNTIF(Event13!$D:$D, D327) + COUNTIF(Event14!$D:$D, D327) + COUNTIF(Event15!$D:$D, D327) + COUNTIF(Event16!$D:$D, D327) + COUNTIF(Event17!$D:$D, D327) + COUNTIF(Event18!$D:$D, D327) + COUNTIF(Event19!$D:$D, D327) + COUNTIF(Event20!$D:$D, D327) + COUNTIF(Event21!$D:$D, D327) + COUNTIF(Event22!$D:$D, D327) + COUNTIF(Event23!$D:$D, D327) + COUNTIF(Event24!$D:$D, D327) + COUNTIF(Event25!$D:$D, D327) + COUNTIF(Event26!$D:$D, D327) + COUNTIF(Event27!$D:$D, D327) + COUNTIF(Event28!$D:$D, D327) + COUNTIF(Event29!$D:$D, D327) + COUNTIF(Event30!$D:$D, D327) + COUNTIF(Event31!$D:$D, D327) + COUNTIF(Event32!$D:$D, D327) + COUNTIF(Event33!$D:$D, D327) + COUNTIF(Event34!$D:$D, D327) + COUNTIF(Event35!$D:$D, D327) + COUNTIF(Event36!$D:$D, D327) + COUNTIF(Event37!$D:$D, D327) + COUNTIF(Event38!$D:$D, D327) + COUNTIF(Event39!$D:$D, D327) + COUNTIF(Event40!$D:$D, D327) + COUNTIF(Event41!$D:$D, D327) + COUNTIF(Event42!$D:$D, D327) + COUNTIF(Event43!$D:$D, D327) + COUNTIF(Event44!$D:$D, D327) + 0</f>
        <v>0</v>
      </c>
      <c r="F327" s="75" t="str">
        <f>IF(D327="", "", IF(IFERROR(VLOOKUP(D327, Dues!D:D, 1, FALSE), "")="", "No", "Yes"))</f>
        <v>No</v>
      </c>
      <c r="G327" s="75" t="str">
        <f ca="1">IF(D327="", "", IF(IFERROR(VLOOKUP(D327, Interview!D:D, 1, FALSE), "")&lt;&gt;"", "Yes", IF(OR(C327="Fr", C327="So", AND(C327="Sr", TODAY()&lt;43646)), "N/A", "No")))</f>
        <v>Yes</v>
      </c>
    </row>
    <row r="328" spans="1:7">
      <c r="A328" t="s">
        <v>781</v>
      </c>
      <c r="B328" t="s">
        <v>288</v>
      </c>
      <c r="C328" t="s">
        <v>22</v>
      </c>
      <c r="D328" t="s">
        <v>782</v>
      </c>
      <c r="E328" s="75">
        <f>COUNTIF(Event1!$D:$D, D328) + COUNTIF(Event2!$D:$D, D328) + COUNTIF(Event3!$D:$D, D328) + COUNTIF(Event4!$D:$D, D328) + COUNTIF(Event5!$D:$D, D328) + COUNTIF(Event6!$D:$D, D328) + COUNTIF(Event7!$D:$D, D328) + COUNTIF(Event8!$D:$D, D328) + COUNTIF(Event9!$D:$D, D328) + COUNTIF(Event10!$D:$D, D328) + COUNTIF(Event11!$D:$D, D328) + COUNTIF(Event12!$D:$D, D328) + COUNTIF(Event13!$D:$D, D328) + COUNTIF(Event14!$D:$D, D328) + COUNTIF(Event15!$D:$D, D328) + COUNTIF(Event16!$D:$D, D328) + COUNTIF(Event17!$D:$D, D328) + COUNTIF(Event18!$D:$D, D328) + COUNTIF(Event19!$D:$D, D328) + COUNTIF(Event20!$D:$D, D328) + COUNTIF(Event21!$D:$D, D328) + COUNTIF(Event22!$D:$D, D328) + COUNTIF(Event23!$D:$D, D328) + COUNTIF(Event24!$D:$D, D328) + COUNTIF(Event25!$D:$D, D328) + COUNTIF(Event26!$D:$D, D328) + COUNTIF(Event27!$D:$D, D328) + COUNTIF(Event28!$D:$D, D328) + COUNTIF(Event29!$D:$D, D328) + COUNTIF(Event30!$D:$D, D328) + COUNTIF(Event31!$D:$D, D328) + COUNTIF(Event32!$D:$D, D328) + COUNTIF(Event33!$D:$D, D328) + COUNTIF(Event34!$D:$D, D328) + COUNTIF(Event35!$D:$D, D328) + COUNTIF(Event36!$D:$D, D328) + COUNTIF(Event37!$D:$D, D328) + COUNTIF(Event38!$D:$D, D328) + COUNTIF(Event39!$D:$D, D328) + COUNTIF(Event40!$D:$D, D328) + COUNTIF(Event41!$D:$D, D328) + COUNTIF(Event42!$D:$D, D328) + COUNTIF(Event43!$D:$D, D328) + COUNTIF(Event44!$D:$D, D328) + 0</f>
        <v>0</v>
      </c>
      <c r="F328" s="75" t="str">
        <f>IF(D328="", "", IF(IFERROR(VLOOKUP(D328, Dues!D:D, 1, FALSE), "")="", "No", "Yes"))</f>
        <v>No</v>
      </c>
      <c r="G328" s="75" t="str">
        <f ca="1">IF(D328="", "", IF(IFERROR(VLOOKUP(D328, Interview!D:D, 1, FALSE), "")&lt;&gt;"", "Yes", IF(OR(C328="Fr", C328="So", AND(C328="Sr", TODAY()&lt;43646)), "N/A", "No")))</f>
        <v>Yes</v>
      </c>
    </row>
    <row r="329" spans="1:7">
      <c r="A329" t="s">
        <v>783</v>
      </c>
      <c r="B329" t="s">
        <v>784</v>
      </c>
      <c r="C329" t="s">
        <v>22</v>
      </c>
      <c r="D329" t="s">
        <v>785</v>
      </c>
      <c r="E329" s="75">
        <f>COUNTIF(Event1!$D:$D, D329) + COUNTIF(Event2!$D:$D, D329) + COUNTIF(Event3!$D:$D, D329) + COUNTIF(Event4!$D:$D, D329) + COUNTIF(Event5!$D:$D, D329) + COUNTIF(Event6!$D:$D, D329) + COUNTIF(Event7!$D:$D, D329) + COUNTIF(Event8!$D:$D, D329) + COUNTIF(Event9!$D:$D, D329) + COUNTIF(Event10!$D:$D, D329) + COUNTIF(Event11!$D:$D, D329) + COUNTIF(Event12!$D:$D, D329) + COUNTIF(Event13!$D:$D, D329) + COUNTIF(Event14!$D:$D, D329) + COUNTIF(Event15!$D:$D, D329) + COUNTIF(Event16!$D:$D, D329) + COUNTIF(Event17!$D:$D, D329) + COUNTIF(Event18!$D:$D, D329) + COUNTIF(Event19!$D:$D, D329) + COUNTIF(Event20!$D:$D, D329) + COUNTIF(Event21!$D:$D, D329) + COUNTIF(Event22!$D:$D, D329) + COUNTIF(Event23!$D:$D, D329) + COUNTIF(Event24!$D:$D, D329) + COUNTIF(Event25!$D:$D, D329) + COUNTIF(Event26!$D:$D, D329) + COUNTIF(Event27!$D:$D, D329) + COUNTIF(Event28!$D:$D, D329) + COUNTIF(Event29!$D:$D, D329) + COUNTIF(Event30!$D:$D, D329) + COUNTIF(Event31!$D:$D, D329) + COUNTIF(Event32!$D:$D, D329) + COUNTIF(Event33!$D:$D, D329) + COUNTIF(Event34!$D:$D, D329) + COUNTIF(Event35!$D:$D, D329) + COUNTIF(Event36!$D:$D, D329) + COUNTIF(Event37!$D:$D, D329) + COUNTIF(Event38!$D:$D, D329) + COUNTIF(Event39!$D:$D, D329) + COUNTIF(Event40!$D:$D, D329) + COUNTIF(Event41!$D:$D, D329) + COUNTIF(Event42!$D:$D, D329) + COUNTIF(Event43!$D:$D, D329) + COUNTIF(Event44!$D:$D, D329) + 0</f>
        <v>0</v>
      </c>
      <c r="F329" s="75" t="str">
        <f>IF(D329="", "", IF(IFERROR(VLOOKUP(D329, Dues!D:D, 1, FALSE), "")="", "No", "Yes"))</f>
        <v>No</v>
      </c>
      <c r="G329" s="75" t="str">
        <f ca="1">IF(D329="", "", IF(IFERROR(VLOOKUP(D329, Interview!D:D, 1, FALSE), "")&lt;&gt;"", "Yes", IF(OR(C329="Fr", C329="So", AND(C329="Sr", TODAY()&lt;43646)), "N/A", "No")))</f>
        <v>Yes</v>
      </c>
    </row>
    <row r="330" spans="1:7">
      <c r="A330" t="s">
        <v>793</v>
      </c>
      <c r="B330" t="s">
        <v>794</v>
      </c>
      <c r="C330" t="s">
        <v>22</v>
      </c>
      <c r="D330" t="s">
        <v>795</v>
      </c>
      <c r="E330" s="75">
        <f>COUNTIF(Event1!$D:$D, D330) + COUNTIF(Event2!$D:$D, D330) + COUNTIF(Event3!$D:$D, D330) + COUNTIF(Event4!$D:$D, D330) + COUNTIF(Event5!$D:$D, D330) + COUNTIF(Event6!$D:$D, D330) + COUNTIF(Event7!$D:$D, D330) + COUNTIF(Event8!$D:$D, D330) + COUNTIF(Event9!$D:$D, D330) + COUNTIF(Event10!$D:$D, D330) + COUNTIF(Event11!$D:$D, D330) + COUNTIF(Event12!$D:$D, D330) + COUNTIF(Event13!$D:$D, D330) + COUNTIF(Event14!$D:$D, D330) + COUNTIF(Event15!$D:$D, D330) + COUNTIF(Event16!$D:$D, D330) + COUNTIF(Event17!$D:$D, D330) + COUNTIF(Event18!$D:$D, D330) + COUNTIF(Event19!$D:$D, D330) + COUNTIF(Event20!$D:$D, D330) + COUNTIF(Event21!$D:$D, D330) + COUNTIF(Event22!$D:$D, D330) + COUNTIF(Event23!$D:$D, D330) + COUNTIF(Event24!$D:$D, D330) + COUNTIF(Event25!$D:$D, D330) + COUNTIF(Event26!$D:$D, D330) + COUNTIF(Event27!$D:$D, D330) + COUNTIF(Event28!$D:$D, D330) + COUNTIF(Event29!$D:$D, D330) + COUNTIF(Event30!$D:$D, D330) + COUNTIF(Event31!$D:$D, D330) + COUNTIF(Event32!$D:$D, D330) + COUNTIF(Event33!$D:$D, D330) + COUNTIF(Event34!$D:$D, D330) + COUNTIF(Event35!$D:$D, D330) + COUNTIF(Event36!$D:$D, D330) + COUNTIF(Event37!$D:$D, D330) + COUNTIF(Event38!$D:$D, D330) + COUNTIF(Event39!$D:$D, D330) + COUNTIF(Event40!$D:$D, D330) + COUNTIF(Event41!$D:$D, D330) + COUNTIF(Event42!$D:$D, D330) + COUNTIF(Event43!$D:$D, D330) + COUNTIF(Event44!$D:$D, D330) + 0</f>
        <v>0</v>
      </c>
      <c r="F330" s="75" t="str">
        <f>IF(D330="", "", IF(IFERROR(VLOOKUP(D330, Dues!D:D, 1, FALSE), "")="", "No", "Yes"))</f>
        <v>No</v>
      </c>
      <c r="G330" s="75" t="str">
        <f ca="1">IF(D330="", "", IF(IFERROR(VLOOKUP(D330, Interview!D:D, 1, FALSE), "")&lt;&gt;"", "Yes", IF(OR(C330="Fr", C330="So", AND(C330="Sr", TODAY()&lt;43646)), "N/A", "No")))</f>
        <v>Yes</v>
      </c>
    </row>
    <row r="331" spans="1:7">
      <c r="A331" t="s">
        <v>799</v>
      </c>
      <c r="B331" t="s">
        <v>800</v>
      </c>
      <c r="C331" t="s">
        <v>22</v>
      </c>
      <c r="D331" t="s">
        <v>801</v>
      </c>
      <c r="E331" s="75">
        <f>COUNTIF(Event1!$D:$D, D331) + COUNTIF(Event2!$D:$D, D331) + COUNTIF(Event3!$D:$D, D331) + COUNTIF(Event4!$D:$D, D331) + COUNTIF(Event5!$D:$D, D331) + COUNTIF(Event6!$D:$D, D331) + COUNTIF(Event7!$D:$D, D331) + COUNTIF(Event8!$D:$D, D331) + COUNTIF(Event9!$D:$D, D331) + COUNTIF(Event10!$D:$D, D331) + COUNTIF(Event11!$D:$D, D331) + COUNTIF(Event12!$D:$D, D331) + COUNTIF(Event13!$D:$D, D331) + COUNTIF(Event14!$D:$D, D331) + COUNTIF(Event15!$D:$D, D331) + COUNTIF(Event16!$D:$D, D331) + COUNTIF(Event17!$D:$D, D331) + COUNTIF(Event18!$D:$D, D331) + COUNTIF(Event19!$D:$D, D331) + COUNTIF(Event20!$D:$D, D331) + COUNTIF(Event21!$D:$D, D331) + COUNTIF(Event22!$D:$D, D331) + COUNTIF(Event23!$D:$D, D331) + COUNTIF(Event24!$D:$D, D331) + COUNTIF(Event25!$D:$D, D331) + COUNTIF(Event26!$D:$D, D331) + COUNTIF(Event27!$D:$D, D331) + COUNTIF(Event28!$D:$D, D331) + COUNTIF(Event29!$D:$D, D331) + COUNTIF(Event30!$D:$D, D331) + COUNTIF(Event31!$D:$D, D331) + COUNTIF(Event32!$D:$D, D331) + COUNTIF(Event33!$D:$D, D331) + COUNTIF(Event34!$D:$D, D331) + COUNTIF(Event35!$D:$D, D331) + COUNTIF(Event36!$D:$D, D331) + COUNTIF(Event37!$D:$D, D331) + COUNTIF(Event38!$D:$D, D331) + COUNTIF(Event39!$D:$D, D331) + COUNTIF(Event40!$D:$D, D331) + COUNTIF(Event41!$D:$D, D331) + COUNTIF(Event42!$D:$D, D331) + COUNTIF(Event43!$D:$D, D331) + COUNTIF(Event44!$D:$D, D331) + 0</f>
        <v>0</v>
      </c>
      <c r="F331" s="75" t="str">
        <f>IF(D331="", "", IF(IFERROR(VLOOKUP(D331, Dues!D:D, 1, FALSE), "")="", "No", "Yes"))</f>
        <v>No</v>
      </c>
      <c r="G331" s="75" t="str">
        <f ca="1">IF(D331="", "", IF(IFERROR(VLOOKUP(D331, Interview!D:D, 1, FALSE), "")&lt;&gt;"", "Yes", IF(OR(C331="Fr", C331="So", AND(C331="Sr", TODAY()&lt;43646)), "N/A", "No")))</f>
        <v>Yes</v>
      </c>
    </row>
    <row r="332" spans="1:7">
      <c r="A332" t="s">
        <v>415</v>
      </c>
      <c r="B332" t="s">
        <v>802</v>
      </c>
      <c r="C332" t="s">
        <v>22</v>
      </c>
      <c r="D332" t="s">
        <v>803</v>
      </c>
      <c r="E332" s="75">
        <f>COUNTIF(Event1!$D:$D, D332) + COUNTIF(Event2!$D:$D, D332) + COUNTIF(Event3!$D:$D, D332) + COUNTIF(Event4!$D:$D, D332) + COUNTIF(Event5!$D:$D, D332) + COUNTIF(Event6!$D:$D, D332) + COUNTIF(Event7!$D:$D, D332) + COUNTIF(Event8!$D:$D, D332) + COUNTIF(Event9!$D:$D, D332) + COUNTIF(Event10!$D:$D, D332) + COUNTIF(Event11!$D:$D, D332) + COUNTIF(Event12!$D:$D, D332) + COUNTIF(Event13!$D:$D, D332) + COUNTIF(Event14!$D:$D, D332) + COUNTIF(Event15!$D:$D, D332) + COUNTIF(Event16!$D:$D, D332) + COUNTIF(Event17!$D:$D, D332) + COUNTIF(Event18!$D:$D, D332) + COUNTIF(Event19!$D:$D, D332) + COUNTIF(Event20!$D:$D, D332) + COUNTIF(Event21!$D:$D, D332) + COUNTIF(Event22!$D:$D, D332) + COUNTIF(Event23!$D:$D, D332) + COUNTIF(Event24!$D:$D, D332) + COUNTIF(Event25!$D:$D, D332) + COUNTIF(Event26!$D:$D, D332) + COUNTIF(Event27!$D:$D, D332) + COUNTIF(Event28!$D:$D, D332) + COUNTIF(Event29!$D:$D, D332) + COUNTIF(Event30!$D:$D, D332) + COUNTIF(Event31!$D:$D, D332) + COUNTIF(Event32!$D:$D, D332) + COUNTIF(Event33!$D:$D, D332) + COUNTIF(Event34!$D:$D, D332) + COUNTIF(Event35!$D:$D, D332) + COUNTIF(Event36!$D:$D, D332) + COUNTIF(Event37!$D:$D, D332) + COUNTIF(Event38!$D:$D, D332) + COUNTIF(Event39!$D:$D, D332) + COUNTIF(Event40!$D:$D, D332) + COUNTIF(Event41!$D:$D, D332) + COUNTIF(Event42!$D:$D, D332) + COUNTIF(Event43!$D:$D, D332) + COUNTIF(Event44!$D:$D, D332) + 0</f>
        <v>0</v>
      </c>
      <c r="F332" s="75" t="str">
        <f>IF(D332="", "", IF(IFERROR(VLOOKUP(D332, Dues!D:D, 1, FALSE), "")="", "No", "Yes"))</f>
        <v>No</v>
      </c>
      <c r="G332" s="75" t="str">
        <f ca="1">IF(D332="", "", IF(IFERROR(VLOOKUP(D332, Interview!D:D, 1, FALSE), "")&lt;&gt;"", "Yes", IF(OR(C332="Fr", C332="So", AND(C332="Sr", TODAY()&lt;43646)), "N/A", "No")))</f>
        <v>Yes</v>
      </c>
    </row>
    <row r="333" spans="1:7">
      <c r="A333" t="s">
        <v>809</v>
      </c>
      <c r="B333" t="s">
        <v>810</v>
      </c>
      <c r="C333" t="s">
        <v>22</v>
      </c>
      <c r="D333" t="s">
        <v>811</v>
      </c>
      <c r="E333" s="75">
        <f>COUNTIF(Event1!$D:$D, D333) + COUNTIF(Event2!$D:$D, D333) + COUNTIF(Event3!$D:$D, D333) + COUNTIF(Event4!$D:$D, D333) + COUNTIF(Event5!$D:$D, D333) + COUNTIF(Event6!$D:$D, D333) + COUNTIF(Event7!$D:$D, D333) + COUNTIF(Event8!$D:$D, D333) + COUNTIF(Event9!$D:$D, D333) + COUNTIF(Event10!$D:$D, D333) + COUNTIF(Event11!$D:$D, D333) + COUNTIF(Event12!$D:$D, D333) + COUNTIF(Event13!$D:$D, D333) + COUNTIF(Event14!$D:$D, D333) + COUNTIF(Event15!$D:$D, D333) + COUNTIF(Event16!$D:$D, D333) + COUNTIF(Event17!$D:$D, D333) + COUNTIF(Event18!$D:$D, D333) + COUNTIF(Event19!$D:$D, D333) + COUNTIF(Event20!$D:$D, D333) + COUNTIF(Event21!$D:$D, D333) + COUNTIF(Event22!$D:$D, D333) + COUNTIF(Event23!$D:$D, D333) + COUNTIF(Event24!$D:$D, D333) + COUNTIF(Event25!$D:$D, D333) + COUNTIF(Event26!$D:$D, D333) + COUNTIF(Event27!$D:$D, D333) + COUNTIF(Event28!$D:$D, D333) + COUNTIF(Event29!$D:$D, D333) + COUNTIF(Event30!$D:$D, D333) + COUNTIF(Event31!$D:$D, D333) + COUNTIF(Event32!$D:$D, D333) + COUNTIF(Event33!$D:$D, D333) + COUNTIF(Event34!$D:$D, D333) + COUNTIF(Event35!$D:$D, D333) + COUNTIF(Event36!$D:$D, D333) + COUNTIF(Event37!$D:$D, D333) + COUNTIF(Event38!$D:$D, D333) + COUNTIF(Event39!$D:$D, D333) + COUNTIF(Event40!$D:$D, D333) + COUNTIF(Event41!$D:$D, D333) + COUNTIF(Event42!$D:$D, D333) + COUNTIF(Event43!$D:$D, D333) + COUNTIF(Event44!$D:$D, D333) + 0</f>
        <v>0</v>
      </c>
      <c r="F333" s="75" t="str">
        <f>IF(D333="", "", IF(IFERROR(VLOOKUP(D333, Dues!D:D, 1, FALSE), "")="", "No", "Yes"))</f>
        <v>No</v>
      </c>
      <c r="G333" s="75" t="str">
        <f ca="1">IF(D333="", "", IF(IFERROR(VLOOKUP(D333, Interview!D:D, 1, FALSE), "")&lt;&gt;"", "Yes", IF(OR(C333="Fr", C333="So", AND(C333="Sr", TODAY()&lt;43646)), "N/A", "No")))</f>
        <v>Yes</v>
      </c>
    </row>
    <row r="334" spans="1:7">
      <c r="A334" t="s">
        <v>812</v>
      </c>
      <c r="B334" t="s">
        <v>813</v>
      </c>
      <c r="C334" t="s">
        <v>22</v>
      </c>
      <c r="D334" t="s">
        <v>814</v>
      </c>
      <c r="E334" s="75">
        <f>COUNTIF(Event1!$D:$D, D334) + COUNTIF(Event2!$D:$D, D334) + COUNTIF(Event3!$D:$D, D334) + COUNTIF(Event4!$D:$D, D334) + COUNTIF(Event5!$D:$D, D334) + COUNTIF(Event6!$D:$D, D334) + COUNTIF(Event7!$D:$D, D334) + COUNTIF(Event8!$D:$D, D334) + COUNTIF(Event9!$D:$D, D334) + COUNTIF(Event10!$D:$D, D334) + COUNTIF(Event11!$D:$D, D334) + COUNTIF(Event12!$D:$D, D334) + COUNTIF(Event13!$D:$D, D334) + COUNTIF(Event14!$D:$D, D334) + COUNTIF(Event15!$D:$D, D334) + COUNTIF(Event16!$D:$D, D334) + COUNTIF(Event17!$D:$D, D334) + COUNTIF(Event18!$D:$D, D334) + COUNTIF(Event19!$D:$D, D334) + COUNTIF(Event20!$D:$D, D334) + COUNTIF(Event21!$D:$D, D334) + COUNTIF(Event22!$D:$D, D334) + COUNTIF(Event23!$D:$D, D334) + COUNTIF(Event24!$D:$D, D334) + COUNTIF(Event25!$D:$D, D334) + COUNTIF(Event26!$D:$D, D334) + COUNTIF(Event27!$D:$D, D334) + COUNTIF(Event28!$D:$D, D334) + COUNTIF(Event29!$D:$D, D334) + COUNTIF(Event30!$D:$D, D334) + COUNTIF(Event31!$D:$D, D334) + COUNTIF(Event32!$D:$D, D334) + COUNTIF(Event33!$D:$D, D334) + COUNTIF(Event34!$D:$D, D334) + COUNTIF(Event35!$D:$D, D334) + COUNTIF(Event36!$D:$D, D334) + COUNTIF(Event37!$D:$D, D334) + COUNTIF(Event38!$D:$D, D334) + COUNTIF(Event39!$D:$D, D334) + COUNTIF(Event40!$D:$D, D334) + COUNTIF(Event41!$D:$D, D334) + COUNTIF(Event42!$D:$D, D334) + COUNTIF(Event43!$D:$D, D334) + COUNTIF(Event44!$D:$D, D334) + 0</f>
        <v>0</v>
      </c>
      <c r="F334" s="75" t="str">
        <f>IF(D334="", "", IF(IFERROR(VLOOKUP(D334, Dues!D:D, 1, FALSE), "")="", "No", "Yes"))</f>
        <v>No</v>
      </c>
      <c r="G334" s="75" t="str">
        <f ca="1">IF(D334="", "", IF(IFERROR(VLOOKUP(D334, Interview!D:D, 1, FALSE), "")&lt;&gt;"", "Yes", IF(OR(C334="Fr", C334="So", AND(C334="Sr", TODAY()&lt;43646)), "N/A", "No")))</f>
        <v>Yes</v>
      </c>
    </row>
    <row r="335" spans="1:7">
      <c r="A335" t="s">
        <v>821</v>
      </c>
      <c r="B335" t="s">
        <v>822</v>
      </c>
      <c r="C335" t="s">
        <v>22</v>
      </c>
      <c r="D335" t="s">
        <v>823</v>
      </c>
      <c r="E335" s="75">
        <f>COUNTIF(Event1!$D:$D, D335) + COUNTIF(Event2!$D:$D, D335) + COUNTIF(Event3!$D:$D, D335) + COUNTIF(Event4!$D:$D, D335) + COUNTIF(Event5!$D:$D, D335) + COUNTIF(Event6!$D:$D, D335) + COUNTIF(Event7!$D:$D, D335) + COUNTIF(Event8!$D:$D, D335) + COUNTIF(Event9!$D:$D, D335) + COUNTIF(Event10!$D:$D, D335) + COUNTIF(Event11!$D:$D, D335) + COUNTIF(Event12!$D:$D, D335) + COUNTIF(Event13!$D:$D, D335) + COUNTIF(Event14!$D:$D, D335) + COUNTIF(Event15!$D:$D, D335) + COUNTIF(Event16!$D:$D, D335) + COUNTIF(Event17!$D:$D, D335) + COUNTIF(Event18!$D:$D, D335) + COUNTIF(Event19!$D:$D, D335) + COUNTIF(Event20!$D:$D, D335) + COUNTIF(Event21!$D:$D, D335) + COUNTIF(Event22!$D:$D, D335) + COUNTIF(Event23!$D:$D, D335) + COUNTIF(Event24!$D:$D, D335) + COUNTIF(Event25!$D:$D, D335) + COUNTIF(Event26!$D:$D, D335) + COUNTIF(Event27!$D:$D, D335) + COUNTIF(Event28!$D:$D, D335) + COUNTIF(Event29!$D:$D, D335) + COUNTIF(Event30!$D:$D, D335) + COUNTIF(Event31!$D:$D, D335) + COUNTIF(Event32!$D:$D, D335) + COUNTIF(Event33!$D:$D, D335) + COUNTIF(Event34!$D:$D, D335) + COUNTIF(Event35!$D:$D, D335) + COUNTIF(Event36!$D:$D, D335) + COUNTIF(Event37!$D:$D, D335) + COUNTIF(Event38!$D:$D, D335) + COUNTIF(Event39!$D:$D, D335) + COUNTIF(Event40!$D:$D, D335) + COUNTIF(Event41!$D:$D, D335) + COUNTIF(Event42!$D:$D, D335) + COUNTIF(Event43!$D:$D, D335) + COUNTIF(Event44!$D:$D, D335) + 0</f>
        <v>0</v>
      </c>
      <c r="F335" s="75" t="str">
        <f>IF(D335="", "", IF(IFERROR(VLOOKUP(D335, Dues!D:D, 1, FALSE), "")="", "No", "Yes"))</f>
        <v>No</v>
      </c>
      <c r="G335" s="75" t="str">
        <f ca="1">IF(D335="", "", IF(IFERROR(VLOOKUP(D335, Interview!D:D, 1, FALSE), "")&lt;&gt;"", "Yes", IF(OR(C335="Fr", C335="So", AND(C335="Sr", TODAY()&lt;43646)), "N/A", "No")))</f>
        <v>Yes</v>
      </c>
    </row>
    <row r="336" spans="1:7">
      <c r="A336" t="s">
        <v>916</v>
      </c>
      <c r="B336" t="s">
        <v>917</v>
      </c>
      <c r="C336" t="s">
        <v>22</v>
      </c>
      <c r="D336" t="s">
        <v>918</v>
      </c>
      <c r="E336" s="75">
        <f>COUNTIF(Event1!$D:$D, D336) + COUNTIF(Event2!$D:$D, D336) + COUNTIF(Event3!$D:$D, D336) + COUNTIF(Event4!$D:$D, D336) + COUNTIF(Event5!$D:$D, D336) + COUNTIF(Event6!$D:$D, D336) + COUNTIF(Event7!$D:$D, D336) + COUNTIF(Event8!$D:$D, D336) + COUNTIF(Event9!$D:$D, D336) + COUNTIF(Event10!$D:$D, D336) + COUNTIF(Event11!$D:$D, D336) + COUNTIF(Event12!$D:$D, D336) + COUNTIF(Event13!$D:$D, D336) + COUNTIF(Event14!$D:$D, D336) + COUNTIF(Event15!$D:$D, D336) + COUNTIF(Event16!$D:$D, D336) + COUNTIF(Event17!$D:$D, D336) + COUNTIF(Event18!$D:$D, D336) + COUNTIF(Event19!$D:$D, D336) + COUNTIF(Event20!$D:$D, D336) + COUNTIF(Event21!$D:$D, D336) + COUNTIF(Event22!$D:$D, D336) + COUNTIF(Event23!$D:$D, D336) + COUNTIF(Event24!$D:$D, D336) + COUNTIF(Event25!$D:$D, D336) + COUNTIF(Event26!$D:$D, D336) + COUNTIF(Event27!$D:$D, D336) + COUNTIF(Event28!$D:$D, D336) + COUNTIF(Event29!$D:$D, D336) + COUNTIF(Event30!$D:$D, D336) + COUNTIF(Event31!$D:$D, D336) + COUNTIF(Event32!$D:$D, D336) + COUNTIF(Event33!$D:$D, D336) + COUNTIF(Event34!$D:$D, D336) + COUNTIF(Event35!$D:$D, D336) + COUNTIF(Event36!$D:$D, D336) + COUNTIF(Event37!$D:$D, D336) + COUNTIF(Event38!$D:$D, D336) + COUNTIF(Event39!$D:$D, D336) + COUNTIF(Event40!$D:$D, D336) + COUNTIF(Event41!$D:$D, D336) + COUNTIF(Event42!$D:$D, D336) + COUNTIF(Event43!$D:$D, D336) + COUNTIF(Event44!$D:$D, D336) + 0</f>
        <v>0</v>
      </c>
      <c r="F336" s="75" t="str">
        <f>IF(D336="", "", IF(IFERROR(VLOOKUP(D336, Dues!D:D, 1, FALSE), "")="", "No", "Yes"))</f>
        <v>No</v>
      </c>
      <c r="G336" s="75" t="str">
        <f ca="1">IF(D336="", "", IF(IFERROR(VLOOKUP(D336, Interview!D:D, 1, FALSE), "")&lt;&gt;"", "Yes", IF(OR(C336="Fr", C336="So", AND(C336="Sr", TODAY()&lt;43646)), "N/A", "No")))</f>
        <v>Yes</v>
      </c>
    </row>
    <row r="337" spans="1:7">
      <c r="A337" t="s">
        <v>831</v>
      </c>
      <c r="B337" t="s">
        <v>832</v>
      </c>
      <c r="C337" t="s">
        <v>22</v>
      </c>
      <c r="D337" t="s">
        <v>833</v>
      </c>
      <c r="E337" s="75">
        <f>COUNTIF(Event1!$D:$D, D337) + COUNTIF(Event2!$D:$D, D337) + COUNTIF(Event3!$D:$D, D337) + COUNTIF(Event4!$D:$D, D337) + COUNTIF(Event5!$D:$D, D337) + COUNTIF(Event6!$D:$D, D337) + COUNTIF(Event7!$D:$D, D337) + COUNTIF(Event8!$D:$D, D337) + COUNTIF(Event9!$D:$D, D337) + COUNTIF(Event10!$D:$D, D337) + COUNTIF(Event11!$D:$D, D337) + COUNTIF(Event12!$D:$D, D337) + COUNTIF(Event13!$D:$D, D337) + COUNTIF(Event14!$D:$D, D337) + COUNTIF(Event15!$D:$D, D337) + COUNTIF(Event16!$D:$D, D337) + COUNTIF(Event17!$D:$D, D337) + COUNTIF(Event18!$D:$D, D337) + COUNTIF(Event19!$D:$D, D337) + COUNTIF(Event20!$D:$D, D337) + COUNTIF(Event21!$D:$D, D337) + COUNTIF(Event22!$D:$D, D337) + COUNTIF(Event23!$D:$D, D337) + COUNTIF(Event24!$D:$D, D337) + COUNTIF(Event25!$D:$D, D337) + COUNTIF(Event26!$D:$D, D337) + COUNTIF(Event27!$D:$D, D337) + COUNTIF(Event28!$D:$D, D337) + COUNTIF(Event29!$D:$D, D337) + COUNTIF(Event30!$D:$D, D337) + COUNTIF(Event31!$D:$D, D337) + COUNTIF(Event32!$D:$D, D337) + COUNTIF(Event33!$D:$D, D337) + COUNTIF(Event34!$D:$D, D337) + COUNTIF(Event35!$D:$D, D337) + COUNTIF(Event36!$D:$D, D337) + COUNTIF(Event37!$D:$D, D337) + COUNTIF(Event38!$D:$D, D337) + COUNTIF(Event39!$D:$D, D337) + COUNTIF(Event40!$D:$D, D337) + COUNTIF(Event41!$D:$D, D337) + COUNTIF(Event42!$D:$D, D337) + COUNTIF(Event43!$D:$D, D337) + COUNTIF(Event44!$D:$D, D337) + 0</f>
        <v>0</v>
      </c>
      <c r="F337" s="75" t="str">
        <f>IF(D337="", "", IF(IFERROR(VLOOKUP(D337, Dues!D:D, 1, FALSE), "")="", "No", "Yes"))</f>
        <v>No</v>
      </c>
      <c r="G337" s="75" t="str">
        <f ca="1">IF(D337="", "", IF(IFERROR(VLOOKUP(D337, Interview!D:D, 1, FALSE), "")&lt;&gt;"", "Yes", IF(OR(C337="Fr", C337="So", AND(C337="Sr", TODAY()&lt;43646)), "N/A", "No")))</f>
        <v>Yes</v>
      </c>
    </row>
    <row r="338" spans="1:7">
      <c r="A338" t="s">
        <v>840</v>
      </c>
      <c r="B338" t="s">
        <v>841</v>
      </c>
      <c r="C338" t="s">
        <v>22</v>
      </c>
      <c r="D338" t="s">
        <v>842</v>
      </c>
      <c r="E338" s="75">
        <f>COUNTIF(Event1!$D:$D, D338) + COUNTIF(Event2!$D:$D, D338) + COUNTIF(Event3!$D:$D, D338) + COUNTIF(Event4!$D:$D, D338) + COUNTIF(Event5!$D:$D, D338) + COUNTIF(Event6!$D:$D, D338) + COUNTIF(Event7!$D:$D, D338) + COUNTIF(Event8!$D:$D, D338) + COUNTIF(Event9!$D:$D, D338) + COUNTIF(Event10!$D:$D, D338) + COUNTIF(Event11!$D:$D, D338) + COUNTIF(Event12!$D:$D, D338) + COUNTIF(Event13!$D:$D, D338) + COUNTIF(Event14!$D:$D, D338) + COUNTIF(Event15!$D:$D, D338) + COUNTIF(Event16!$D:$D, D338) + COUNTIF(Event17!$D:$D, D338) + COUNTIF(Event18!$D:$D, D338) + COUNTIF(Event19!$D:$D, D338) + COUNTIF(Event20!$D:$D, D338) + COUNTIF(Event21!$D:$D, D338) + COUNTIF(Event22!$D:$D, D338) + COUNTIF(Event23!$D:$D, D338) + COUNTIF(Event24!$D:$D, D338) + COUNTIF(Event25!$D:$D, D338) + COUNTIF(Event26!$D:$D, D338) + COUNTIF(Event27!$D:$D, D338) + COUNTIF(Event28!$D:$D, D338) + COUNTIF(Event29!$D:$D, D338) + COUNTIF(Event30!$D:$D, D338) + COUNTIF(Event31!$D:$D, D338) + COUNTIF(Event32!$D:$D, D338) + COUNTIF(Event33!$D:$D, D338) + COUNTIF(Event34!$D:$D, D338) + COUNTIF(Event35!$D:$D, D338) + COUNTIF(Event36!$D:$D, D338) + COUNTIF(Event37!$D:$D, D338) + COUNTIF(Event38!$D:$D, D338) + COUNTIF(Event39!$D:$D, D338) + COUNTIF(Event40!$D:$D, D338) + COUNTIF(Event41!$D:$D, D338) + COUNTIF(Event42!$D:$D, D338) + COUNTIF(Event43!$D:$D, D338) + COUNTIF(Event44!$D:$D, D338) + 0</f>
        <v>0</v>
      </c>
      <c r="F338" s="75" t="str">
        <f>IF(D338="", "", IF(IFERROR(VLOOKUP(D338, Dues!D:D, 1, FALSE), "")="", "No", "Yes"))</f>
        <v>No</v>
      </c>
      <c r="G338" s="75" t="str">
        <f ca="1">IF(D338="", "", IF(IFERROR(VLOOKUP(D338, Interview!D:D, 1, FALSE), "")&lt;&gt;"", "Yes", IF(OR(C338="Fr", C338="So", AND(C338="Sr", TODAY()&lt;43646)), "N/A", "No")))</f>
        <v>Yes</v>
      </c>
    </row>
    <row r="339" spans="1:7">
      <c r="A339" t="s">
        <v>844</v>
      </c>
      <c r="B339" t="s">
        <v>845</v>
      </c>
      <c r="C339" t="s">
        <v>22</v>
      </c>
      <c r="D339" t="s">
        <v>846</v>
      </c>
      <c r="E339" s="75">
        <f>COUNTIF(Event1!$D:$D, D339) + COUNTIF(Event2!$D:$D, D339) + COUNTIF(Event3!$D:$D, D339) + COUNTIF(Event4!$D:$D, D339) + COUNTIF(Event5!$D:$D, D339) + COUNTIF(Event6!$D:$D, D339) + COUNTIF(Event7!$D:$D, D339) + COUNTIF(Event8!$D:$D, D339) + COUNTIF(Event9!$D:$D, D339) + COUNTIF(Event10!$D:$D, D339) + COUNTIF(Event11!$D:$D, D339) + COUNTIF(Event12!$D:$D, D339) + COUNTIF(Event13!$D:$D, D339) + COUNTIF(Event14!$D:$D, D339) + COUNTIF(Event15!$D:$D, D339) + COUNTIF(Event16!$D:$D, D339) + COUNTIF(Event17!$D:$D, D339) + COUNTIF(Event18!$D:$D, D339) + COUNTIF(Event19!$D:$D, D339) + COUNTIF(Event20!$D:$D, D339) + COUNTIF(Event21!$D:$D, D339) + COUNTIF(Event22!$D:$D, D339) + COUNTIF(Event23!$D:$D, D339) + COUNTIF(Event24!$D:$D, D339) + COUNTIF(Event25!$D:$D, D339) + COUNTIF(Event26!$D:$D, D339) + COUNTIF(Event27!$D:$D, D339) + COUNTIF(Event28!$D:$D, D339) + COUNTIF(Event29!$D:$D, D339) + COUNTIF(Event30!$D:$D, D339) + COUNTIF(Event31!$D:$D, D339) + COUNTIF(Event32!$D:$D, D339) + COUNTIF(Event33!$D:$D, D339) + COUNTIF(Event34!$D:$D, D339) + COUNTIF(Event35!$D:$D, D339) + COUNTIF(Event36!$D:$D, D339) + COUNTIF(Event37!$D:$D, D339) + COUNTIF(Event38!$D:$D, D339) + COUNTIF(Event39!$D:$D, D339) + COUNTIF(Event40!$D:$D, D339) + COUNTIF(Event41!$D:$D, D339) + COUNTIF(Event42!$D:$D, D339) + COUNTIF(Event43!$D:$D, D339) + COUNTIF(Event44!$D:$D, D339) + 0</f>
        <v>0</v>
      </c>
      <c r="F339" s="75" t="str">
        <f>IF(D339="", "", IF(IFERROR(VLOOKUP(D339, Dues!D:D, 1, FALSE), "")="", "No", "Yes"))</f>
        <v>No</v>
      </c>
      <c r="G339" s="75" t="str">
        <f ca="1">IF(D339="", "", IF(IFERROR(VLOOKUP(D339, Interview!D:D, 1, FALSE), "")&lt;&gt;"", "Yes", IF(OR(C339="Fr", C339="So", AND(C339="Sr", TODAY()&lt;43646)), "N/A", "No")))</f>
        <v>Yes</v>
      </c>
    </row>
    <row r="340" spans="1:7">
      <c r="A340" t="s">
        <v>855</v>
      </c>
      <c r="B340" t="s">
        <v>524</v>
      </c>
      <c r="C340" t="s">
        <v>22</v>
      </c>
      <c r="D340" t="s">
        <v>856</v>
      </c>
      <c r="E340" s="75">
        <f>COUNTIF(Event1!$D:$D, D340) + COUNTIF(Event2!$D:$D, D340) + COUNTIF(Event3!$D:$D, D340) + COUNTIF(Event4!$D:$D, D340) + COUNTIF(Event5!$D:$D, D340) + COUNTIF(Event6!$D:$D, D340) + COUNTIF(Event7!$D:$D, D340) + COUNTIF(Event8!$D:$D, D340) + COUNTIF(Event9!$D:$D, D340) + COUNTIF(Event10!$D:$D, D340) + COUNTIF(Event11!$D:$D, D340) + COUNTIF(Event12!$D:$D, D340) + COUNTIF(Event13!$D:$D, D340) + COUNTIF(Event14!$D:$D, D340) + COUNTIF(Event15!$D:$D, D340) + COUNTIF(Event16!$D:$D, D340) + COUNTIF(Event17!$D:$D, D340) + COUNTIF(Event18!$D:$D, D340) + COUNTIF(Event19!$D:$D, D340) + COUNTIF(Event20!$D:$D, D340) + COUNTIF(Event21!$D:$D, D340) + COUNTIF(Event22!$D:$D, D340) + COUNTIF(Event23!$D:$D, D340) + COUNTIF(Event24!$D:$D, D340) + COUNTIF(Event25!$D:$D, D340) + COUNTIF(Event26!$D:$D, D340) + COUNTIF(Event27!$D:$D, D340) + COUNTIF(Event28!$D:$D, D340) + COUNTIF(Event29!$D:$D, D340) + COUNTIF(Event30!$D:$D, D340) + COUNTIF(Event31!$D:$D, D340) + COUNTIF(Event32!$D:$D, D340) + COUNTIF(Event33!$D:$D, D340) + COUNTIF(Event34!$D:$D, D340) + COUNTIF(Event35!$D:$D, D340) + COUNTIF(Event36!$D:$D, D340) + COUNTIF(Event37!$D:$D, D340) + COUNTIF(Event38!$D:$D, D340) + COUNTIF(Event39!$D:$D, D340) + COUNTIF(Event40!$D:$D, D340) + COUNTIF(Event41!$D:$D, D340) + COUNTIF(Event42!$D:$D, D340) + COUNTIF(Event43!$D:$D, D340) + COUNTIF(Event44!$D:$D, D340) + 0</f>
        <v>0</v>
      </c>
      <c r="F340" s="75" t="str">
        <f>IF(D340="", "", IF(IFERROR(VLOOKUP(D340, Dues!D:D, 1, FALSE), "")="", "No", "Yes"))</f>
        <v>No</v>
      </c>
      <c r="G340" s="75" t="str">
        <f ca="1">IF(D340="", "", IF(IFERROR(VLOOKUP(D340, Interview!D:D, 1, FALSE), "")&lt;&gt;"", "Yes", IF(OR(C340="Fr", C340="So", AND(C340="Sr", TODAY()&lt;43646)), "N/A", "No")))</f>
        <v>Yes</v>
      </c>
    </row>
    <row r="341" spans="1:7">
      <c r="A341" t="s">
        <v>860</v>
      </c>
      <c r="B341" t="s">
        <v>861</v>
      </c>
      <c r="C341" t="s">
        <v>22</v>
      </c>
      <c r="D341" t="s">
        <v>862</v>
      </c>
      <c r="E341" s="75">
        <f>COUNTIF(Event1!$D:$D, D341) + COUNTIF(Event2!$D:$D, D341) + COUNTIF(Event3!$D:$D, D341) + COUNTIF(Event4!$D:$D, D341) + COUNTIF(Event5!$D:$D, D341) + COUNTIF(Event6!$D:$D, D341) + COUNTIF(Event7!$D:$D, D341) + COUNTIF(Event8!$D:$D, D341) + COUNTIF(Event9!$D:$D, D341) + COUNTIF(Event10!$D:$D, D341) + COUNTIF(Event11!$D:$D, D341) + COUNTIF(Event12!$D:$D, D341) + COUNTIF(Event13!$D:$D, D341) + COUNTIF(Event14!$D:$D, D341) + COUNTIF(Event15!$D:$D, D341) + COUNTIF(Event16!$D:$D, D341) + COUNTIF(Event17!$D:$D, D341) + COUNTIF(Event18!$D:$D, D341) + COUNTIF(Event19!$D:$D, D341) + COUNTIF(Event20!$D:$D, D341) + COUNTIF(Event21!$D:$D, D341) + COUNTIF(Event22!$D:$D, D341) + COUNTIF(Event23!$D:$D, D341) + COUNTIF(Event24!$D:$D, D341) + COUNTIF(Event25!$D:$D, D341) + COUNTIF(Event26!$D:$D, D341) + COUNTIF(Event27!$D:$D, D341) + COUNTIF(Event28!$D:$D, D341) + COUNTIF(Event29!$D:$D, D341) + COUNTIF(Event30!$D:$D, D341) + COUNTIF(Event31!$D:$D, D341) + COUNTIF(Event32!$D:$D, D341) + COUNTIF(Event33!$D:$D, D341) + COUNTIF(Event34!$D:$D, D341) + COUNTIF(Event35!$D:$D, D341) + COUNTIF(Event36!$D:$D, D341) + COUNTIF(Event37!$D:$D, D341) + COUNTIF(Event38!$D:$D, D341) + COUNTIF(Event39!$D:$D, D341) + COUNTIF(Event40!$D:$D, D341) + COUNTIF(Event41!$D:$D, D341) + COUNTIF(Event42!$D:$D, D341) + COUNTIF(Event43!$D:$D, D341) + COUNTIF(Event44!$D:$D, D341) + 0</f>
        <v>0</v>
      </c>
      <c r="F341" s="75" t="str">
        <f>IF(D341="", "", IF(IFERROR(VLOOKUP(D341, Dues!D:D, 1, FALSE), "")="", "No", "Yes"))</f>
        <v>No</v>
      </c>
      <c r="G341" s="75" t="str">
        <f ca="1">IF(D341="", "", IF(IFERROR(VLOOKUP(D341, Interview!D:D, 1, FALSE), "")&lt;&gt;"", "Yes", IF(OR(C341="Fr", C341="So", AND(C341="Sr", TODAY()&lt;43646)), "N/A", "No")))</f>
        <v>Yes</v>
      </c>
    </row>
    <row r="342" spans="1:7">
      <c r="A342" t="s">
        <v>863</v>
      </c>
      <c r="B342" t="s">
        <v>864</v>
      </c>
      <c r="C342" t="s">
        <v>22</v>
      </c>
      <c r="D342" t="s">
        <v>865</v>
      </c>
      <c r="E342" s="75">
        <f>COUNTIF(Event1!$D:$D, D342) + COUNTIF(Event2!$D:$D, D342) + COUNTIF(Event3!$D:$D, D342) + COUNTIF(Event4!$D:$D, D342) + COUNTIF(Event5!$D:$D, D342) + COUNTIF(Event6!$D:$D, D342) + COUNTIF(Event7!$D:$D, D342) + COUNTIF(Event8!$D:$D, D342) + COUNTIF(Event9!$D:$D, D342) + COUNTIF(Event10!$D:$D, D342) + COUNTIF(Event11!$D:$D, D342) + COUNTIF(Event12!$D:$D, D342) + COUNTIF(Event13!$D:$D, D342) + COUNTIF(Event14!$D:$D, D342) + COUNTIF(Event15!$D:$D, D342) + COUNTIF(Event16!$D:$D, D342) + COUNTIF(Event17!$D:$D, D342) + COUNTIF(Event18!$D:$D, D342) + COUNTIF(Event19!$D:$D, D342) + COUNTIF(Event20!$D:$D, D342) + COUNTIF(Event21!$D:$D, D342) + COUNTIF(Event22!$D:$D, D342) + COUNTIF(Event23!$D:$D, D342) + COUNTIF(Event24!$D:$D, D342) + COUNTIF(Event25!$D:$D, D342) + COUNTIF(Event26!$D:$D, D342) + COUNTIF(Event27!$D:$D, D342) + COUNTIF(Event28!$D:$D, D342) + COUNTIF(Event29!$D:$D, D342) + COUNTIF(Event30!$D:$D, D342) + COUNTIF(Event31!$D:$D, D342) + COUNTIF(Event32!$D:$D, D342) + COUNTIF(Event33!$D:$D, D342) + COUNTIF(Event34!$D:$D, D342) + COUNTIF(Event35!$D:$D, D342) + COUNTIF(Event36!$D:$D, D342) + COUNTIF(Event37!$D:$D, D342) + COUNTIF(Event38!$D:$D, D342) + COUNTIF(Event39!$D:$D, D342) + COUNTIF(Event40!$D:$D, D342) + COUNTIF(Event41!$D:$D, D342) + COUNTIF(Event42!$D:$D, D342) + COUNTIF(Event43!$D:$D, D342) + COUNTIF(Event44!$D:$D, D342) + 0</f>
        <v>0</v>
      </c>
      <c r="F342" s="75" t="str">
        <f>IF(D342="", "", IF(IFERROR(VLOOKUP(D342, Dues!D:D, 1, FALSE), "")="", "No", "Yes"))</f>
        <v>No</v>
      </c>
      <c r="G342" s="75" t="str">
        <f ca="1">IF(D342="", "", IF(IFERROR(VLOOKUP(D342, Interview!D:D, 1, FALSE), "")&lt;&gt;"", "Yes", IF(OR(C342="Fr", C342="So", AND(C342="Sr", TODAY()&lt;43646)), "N/A", "No")))</f>
        <v>Yes</v>
      </c>
    </row>
    <row r="343" spans="1:7">
      <c r="A343" t="s">
        <v>866</v>
      </c>
      <c r="B343" t="s">
        <v>867</v>
      </c>
      <c r="C343" t="s">
        <v>22</v>
      </c>
      <c r="D343" t="s">
        <v>868</v>
      </c>
      <c r="E343" s="75">
        <f>COUNTIF(Event1!$D:$D, D343) + COUNTIF(Event2!$D:$D, D343) + COUNTIF(Event3!$D:$D, D343) + COUNTIF(Event4!$D:$D, D343) + COUNTIF(Event5!$D:$D, D343) + COUNTIF(Event6!$D:$D, D343) + COUNTIF(Event7!$D:$D, D343) + COUNTIF(Event8!$D:$D, D343) + COUNTIF(Event9!$D:$D, D343) + COUNTIF(Event10!$D:$D, D343) + COUNTIF(Event11!$D:$D, D343) + COUNTIF(Event12!$D:$D, D343) + COUNTIF(Event13!$D:$D, D343) + COUNTIF(Event14!$D:$D, D343) + COUNTIF(Event15!$D:$D, D343) + COUNTIF(Event16!$D:$D, D343) + COUNTIF(Event17!$D:$D, D343) + COUNTIF(Event18!$D:$D, D343) + COUNTIF(Event19!$D:$D, D343) + COUNTIF(Event20!$D:$D, D343) + COUNTIF(Event21!$D:$D, D343) + COUNTIF(Event22!$D:$D, D343) + COUNTIF(Event23!$D:$D, D343) + COUNTIF(Event24!$D:$D, D343) + COUNTIF(Event25!$D:$D, D343) + COUNTIF(Event26!$D:$D, D343) + COUNTIF(Event27!$D:$D, D343) + COUNTIF(Event28!$D:$D, D343) + COUNTIF(Event29!$D:$D, D343) + COUNTIF(Event30!$D:$D, D343) + COUNTIF(Event31!$D:$D, D343) + COUNTIF(Event32!$D:$D, D343) + COUNTIF(Event33!$D:$D, D343) + COUNTIF(Event34!$D:$D, D343) + COUNTIF(Event35!$D:$D, D343) + COUNTIF(Event36!$D:$D, D343) + COUNTIF(Event37!$D:$D, D343) + COUNTIF(Event38!$D:$D, D343) + COUNTIF(Event39!$D:$D, D343) + COUNTIF(Event40!$D:$D, D343) + COUNTIF(Event41!$D:$D, D343) + COUNTIF(Event42!$D:$D, D343) + COUNTIF(Event43!$D:$D, D343) + COUNTIF(Event44!$D:$D, D343) + 0</f>
        <v>0</v>
      </c>
      <c r="F343" s="75" t="str">
        <f>IF(D343="", "", IF(IFERROR(VLOOKUP(D343, Dues!D:D, 1, FALSE), "")="", "No", "Yes"))</f>
        <v>No</v>
      </c>
      <c r="G343" s="75" t="str">
        <f ca="1">IF(D343="", "", IF(IFERROR(VLOOKUP(D343, Interview!D:D, 1, FALSE), "")&lt;&gt;"", "Yes", IF(OR(C343="Fr", C343="So", AND(C343="Sr", TODAY()&lt;43646)), "N/A", "No")))</f>
        <v>Yes</v>
      </c>
    </row>
    <row r="344" spans="1:7">
      <c r="A344" t="s">
        <v>869</v>
      </c>
      <c r="B344" t="s">
        <v>870</v>
      </c>
      <c r="C344" t="s">
        <v>22</v>
      </c>
      <c r="D344" t="s">
        <v>871</v>
      </c>
      <c r="E344" s="75">
        <f>COUNTIF(Event1!$D:$D, D344) + COUNTIF(Event2!$D:$D, D344) + COUNTIF(Event3!$D:$D, D344) + COUNTIF(Event4!$D:$D, D344) + COUNTIF(Event5!$D:$D, D344) + COUNTIF(Event6!$D:$D, D344) + COUNTIF(Event7!$D:$D, D344) + COUNTIF(Event8!$D:$D, D344) + COUNTIF(Event9!$D:$D, D344) + COUNTIF(Event10!$D:$D, D344) + COUNTIF(Event11!$D:$D, D344) + COUNTIF(Event12!$D:$D, D344) + COUNTIF(Event13!$D:$D, D344) + COUNTIF(Event14!$D:$D, D344) + COUNTIF(Event15!$D:$D, D344) + COUNTIF(Event16!$D:$D, D344) + COUNTIF(Event17!$D:$D, D344) + COUNTIF(Event18!$D:$D, D344) + COUNTIF(Event19!$D:$D, D344) + COUNTIF(Event20!$D:$D, D344) + COUNTIF(Event21!$D:$D, D344) + COUNTIF(Event22!$D:$D, D344) + COUNTIF(Event23!$D:$D, D344) + COUNTIF(Event24!$D:$D, D344) + COUNTIF(Event25!$D:$D, D344) + COUNTIF(Event26!$D:$D, D344) + COUNTIF(Event27!$D:$D, D344) + COUNTIF(Event28!$D:$D, D344) + COUNTIF(Event29!$D:$D, D344) + COUNTIF(Event30!$D:$D, D344) + COUNTIF(Event31!$D:$D, D344) + COUNTIF(Event32!$D:$D, D344) + COUNTIF(Event33!$D:$D, D344) + COUNTIF(Event34!$D:$D, D344) + COUNTIF(Event35!$D:$D, D344) + COUNTIF(Event36!$D:$D, D344) + COUNTIF(Event37!$D:$D, D344) + COUNTIF(Event38!$D:$D, D344) + COUNTIF(Event39!$D:$D, D344) + COUNTIF(Event40!$D:$D, D344) + COUNTIF(Event41!$D:$D, D344) + COUNTIF(Event42!$D:$D, D344) + COUNTIF(Event43!$D:$D, D344) + COUNTIF(Event44!$D:$D, D344) + 0</f>
        <v>0</v>
      </c>
      <c r="F344" s="75" t="str">
        <f>IF(D344="", "", IF(IFERROR(VLOOKUP(D344, Dues!D:D, 1, FALSE), "")="", "No", "Yes"))</f>
        <v>No</v>
      </c>
      <c r="G344" s="75" t="str">
        <f ca="1">IF(D344="", "", IF(IFERROR(VLOOKUP(D344, Interview!D:D, 1, FALSE), "")&lt;&gt;"", "Yes", IF(OR(C344="Fr", C344="So", AND(C344="Sr", TODAY()&lt;43646)), "N/A", "No")))</f>
        <v>Yes</v>
      </c>
    </row>
    <row r="345" spans="1:7">
      <c r="A345" t="s">
        <v>872</v>
      </c>
      <c r="B345" t="s">
        <v>241</v>
      </c>
      <c r="C345" t="s">
        <v>22</v>
      </c>
      <c r="D345" t="s">
        <v>873</v>
      </c>
      <c r="E345" s="75">
        <f>COUNTIF(Event1!$D:$D, D345) + COUNTIF(Event2!$D:$D, D345) + COUNTIF(Event3!$D:$D, D345) + COUNTIF(Event4!$D:$D, D345) + COUNTIF(Event5!$D:$D, D345) + COUNTIF(Event6!$D:$D, D345) + COUNTIF(Event7!$D:$D, D345) + COUNTIF(Event8!$D:$D, D345) + COUNTIF(Event9!$D:$D, D345) + COUNTIF(Event10!$D:$D, D345) + COUNTIF(Event11!$D:$D, D345) + COUNTIF(Event12!$D:$D, D345) + COUNTIF(Event13!$D:$D, D345) + COUNTIF(Event14!$D:$D, D345) + COUNTIF(Event15!$D:$D, D345) + COUNTIF(Event16!$D:$D, D345) + COUNTIF(Event17!$D:$D, D345) + COUNTIF(Event18!$D:$D, D345) + COUNTIF(Event19!$D:$D, D345) + COUNTIF(Event20!$D:$D, D345) + COUNTIF(Event21!$D:$D, D345) + COUNTIF(Event22!$D:$D, D345) + COUNTIF(Event23!$D:$D, D345) + COUNTIF(Event24!$D:$D, D345) + COUNTIF(Event25!$D:$D, D345) + COUNTIF(Event26!$D:$D, D345) + COUNTIF(Event27!$D:$D, D345) + COUNTIF(Event28!$D:$D, D345) + COUNTIF(Event29!$D:$D, D345) + COUNTIF(Event30!$D:$D, D345) + COUNTIF(Event31!$D:$D, D345) + COUNTIF(Event32!$D:$D, D345) + COUNTIF(Event33!$D:$D, D345) + COUNTIF(Event34!$D:$D, D345) + COUNTIF(Event35!$D:$D, D345) + COUNTIF(Event36!$D:$D, D345) + COUNTIF(Event37!$D:$D, D345) + COUNTIF(Event38!$D:$D, D345) + COUNTIF(Event39!$D:$D, D345) + COUNTIF(Event40!$D:$D, D345) + COUNTIF(Event41!$D:$D, D345) + COUNTIF(Event42!$D:$D, D345) + COUNTIF(Event43!$D:$D, D345) + COUNTIF(Event44!$D:$D, D345) + 0</f>
        <v>0</v>
      </c>
      <c r="F345" s="75" t="str">
        <f>IF(D345="", "", IF(IFERROR(VLOOKUP(D345, Dues!D:D, 1, FALSE), "")="", "No", "Yes"))</f>
        <v>No</v>
      </c>
      <c r="G345" s="75" t="str">
        <f ca="1">IF(D345="", "", IF(IFERROR(VLOOKUP(D345, Interview!D:D, 1, FALSE), "")&lt;&gt;"", "Yes", IF(OR(C345="Fr", C345="So", AND(C345="Sr", TODAY()&lt;43646)), "N/A", "No")))</f>
        <v>Yes</v>
      </c>
    </row>
    <row r="346" spans="1:7">
      <c r="A346" t="s">
        <v>876</v>
      </c>
      <c r="B346" t="s">
        <v>241</v>
      </c>
      <c r="C346" t="s">
        <v>22</v>
      </c>
      <c r="D346" t="s">
        <v>877</v>
      </c>
      <c r="E346" s="75">
        <f>COUNTIF(Event1!$D:$D, D346) + COUNTIF(Event2!$D:$D, D346) + COUNTIF(Event3!$D:$D, D346) + COUNTIF(Event4!$D:$D, D346) + COUNTIF(Event5!$D:$D, D346) + COUNTIF(Event6!$D:$D, D346) + COUNTIF(Event7!$D:$D, D346) + COUNTIF(Event8!$D:$D, D346) + COUNTIF(Event9!$D:$D, D346) + COUNTIF(Event10!$D:$D, D346) + COUNTIF(Event11!$D:$D, D346) + COUNTIF(Event12!$D:$D, D346) + COUNTIF(Event13!$D:$D, D346) + COUNTIF(Event14!$D:$D, D346) + COUNTIF(Event15!$D:$D, D346) + COUNTIF(Event16!$D:$D, D346) + COUNTIF(Event17!$D:$D, D346) + COUNTIF(Event18!$D:$D, D346) + COUNTIF(Event19!$D:$D, D346) + COUNTIF(Event20!$D:$D, D346) + COUNTIF(Event21!$D:$D, D346) + COUNTIF(Event22!$D:$D, D346) + COUNTIF(Event23!$D:$D, D346) + COUNTIF(Event24!$D:$D, D346) + COUNTIF(Event25!$D:$D, D346) + COUNTIF(Event26!$D:$D, D346) + COUNTIF(Event27!$D:$D, D346) + COUNTIF(Event28!$D:$D, D346) + COUNTIF(Event29!$D:$D, D346) + COUNTIF(Event30!$D:$D, D346) + COUNTIF(Event31!$D:$D, D346) + COUNTIF(Event32!$D:$D, D346) + COUNTIF(Event33!$D:$D, D346) + COUNTIF(Event34!$D:$D, D346) + COUNTIF(Event35!$D:$D, D346) + COUNTIF(Event36!$D:$D, D346) + COUNTIF(Event37!$D:$D, D346) + COUNTIF(Event38!$D:$D, D346) + COUNTIF(Event39!$D:$D, D346) + COUNTIF(Event40!$D:$D, D346) + COUNTIF(Event41!$D:$D, D346) + COUNTIF(Event42!$D:$D, D346) + COUNTIF(Event43!$D:$D, D346) + COUNTIF(Event44!$D:$D, D346) + 0</f>
        <v>0</v>
      </c>
      <c r="F346" s="75" t="str">
        <f>IF(D346="", "", IF(IFERROR(VLOOKUP(D346, Dues!D:D, 1, FALSE), "")="", "No", "Yes"))</f>
        <v>No</v>
      </c>
      <c r="G346" s="75" t="str">
        <f ca="1">IF(D346="", "", IF(IFERROR(VLOOKUP(D346, Interview!D:D, 1, FALSE), "")&lt;&gt;"", "Yes", IF(OR(C346="Fr", C346="So", AND(C346="Sr", TODAY()&lt;43646)), "N/A", "No")))</f>
        <v>Yes</v>
      </c>
    </row>
    <row r="347" spans="1:7">
      <c r="A347" t="s">
        <v>880</v>
      </c>
      <c r="B347" t="s">
        <v>881</v>
      </c>
      <c r="C347" t="s">
        <v>22</v>
      </c>
      <c r="D347" t="s">
        <v>882</v>
      </c>
      <c r="E347" s="75">
        <f>COUNTIF(Event1!$D:$D, D347) + COUNTIF(Event2!$D:$D, D347) + COUNTIF(Event3!$D:$D, D347) + COUNTIF(Event4!$D:$D, D347) + COUNTIF(Event5!$D:$D, D347) + COUNTIF(Event6!$D:$D, D347) + COUNTIF(Event7!$D:$D, D347) + COUNTIF(Event8!$D:$D, D347) + COUNTIF(Event9!$D:$D, D347) + COUNTIF(Event10!$D:$D, D347) + COUNTIF(Event11!$D:$D, D347) + COUNTIF(Event12!$D:$D, D347) + COUNTIF(Event13!$D:$D, D347) + COUNTIF(Event14!$D:$D, D347) + COUNTIF(Event15!$D:$D, D347) + COUNTIF(Event16!$D:$D, D347) + COUNTIF(Event17!$D:$D, D347) + COUNTIF(Event18!$D:$D, D347) + COUNTIF(Event19!$D:$D, D347) + COUNTIF(Event20!$D:$D, D347) + COUNTIF(Event21!$D:$D, D347) + COUNTIF(Event22!$D:$D, D347) + COUNTIF(Event23!$D:$D, D347) + COUNTIF(Event24!$D:$D, D347) + COUNTIF(Event25!$D:$D, D347) + COUNTIF(Event26!$D:$D, D347) + COUNTIF(Event27!$D:$D, D347) + COUNTIF(Event28!$D:$D, D347) + COUNTIF(Event29!$D:$D, D347) + COUNTIF(Event30!$D:$D, D347) + COUNTIF(Event31!$D:$D, D347) + COUNTIF(Event32!$D:$D, D347) + COUNTIF(Event33!$D:$D, D347) + COUNTIF(Event34!$D:$D, D347) + COUNTIF(Event35!$D:$D, D347) + COUNTIF(Event36!$D:$D, D347) + COUNTIF(Event37!$D:$D, D347) + COUNTIF(Event38!$D:$D, D347) + COUNTIF(Event39!$D:$D, D347) + COUNTIF(Event40!$D:$D, D347) + COUNTIF(Event41!$D:$D, D347) + COUNTIF(Event42!$D:$D, D347) + COUNTIF(Event43!$D:$D, D347) + COUNTIF(Event44!$D:$D, D347) + 0</f>
        <v>0</v>
      </c>
      <c r="F347" s="75" t="str">
        <f>IF(D347="", "", IF(IFERROR(VLOOKUP(D347, Dues!D:D, 1, FALSE), "")="", "No", "Yes"))</f>
        <v>No</v>
      </c>
      <c r="G347" s="75" t="str">
        <f ca="1">IF(D347="", "", IF(IFERROR(VLOOKUP(D347, Interview!D:D, 1, FALSE), "")&lt;&gt;"", "Yes", IF(OR(C347="Fr", C347="So", AND(C347="Sr", TODAY()&lt;43646)), "N/A", "No")))</f>
        <v>Yes</v>
      </c>
    </row>
    <row r="348" spans="1:7">
      <c r="A348" t="s">
        <v>883</v>
      </c>
      <c r="B348" t="s">
        <v>524</v>
      </c>
      <c r="C348" t="s">
        <v>22</v>
      </c>
      <c r="D348" t="s">
        <v>1103</v>
      </c>
      <c r="E348" s="75">
        <f>COUNTIF(Event1!$D:$D, D348) + COUNTIF(Event2!$D:$D, D348) + COUNTIF(Event3!$D:$D, D348) + COUNTIF(Event4!$D:$D, D348) + COUNTIF(Event5!$D:$D, D348) + COUNTIF(Event6!$D:$D, D348) + COUNTIF(Event7!$D:$D, D348) + COUNTIF(Event8!$D:$D, D348) + COUNTIF(Event9!$D:$D, D348) + COUNTIF(Event10!$D:$D, D348) + COUNTIF(Event11!$D:$D, D348) + COUNTIF(Event12!$D:$D, D348) + COUNTIF(Event13!$D:$D, D348) + COUNTIF(Event14!$D:$D, D348) + COUNTIF(Event15!$D:$D, D348) + COUNTIF(Event16!$D:$D, D348) + COUNTIF(Event17!$D:$D, D348) + COUNTIF(Event18!$D:$D, D348) + COUNTIF(Event19!$D:$D, D348) + COUNTIF(Event20!$D:$D, D348) + COUNTIF(Event21!$D:$D, D348) + COUNTIF(Event22!$D:$D, D348) + COUNTIF(Event23!$D:$D, D348) + COUNTIF(Event24!$D:$D, D348) + COUNTIF(Event25!$D:$D, D348) + COUNTIF(Event26!$D:$D, D348) + COUNTIF(Event27!$D:$D, D348) + COUNTIF(Event28!$D:$D, D348) + COUNTIF(Event29!$D:$D, D348) + COUNTIF(Event30!$D:$D, D348) + COUNTIF(Event31!$D:$D, D348) + COUNTIF(Event32!$D:$D, D348) + COUNTIF(Event33!$D:$D, D348) + COUNTIF(Event34!$D:$D, D348) + COUNTIF(Event35!$D:$D, D348) + COUNTIF(Event36!$D:$D, D348) + COUNTIF(Event37!$D:$D, D348) + COUNTIF(Event38!$D:$D, D348) + COUNTIF(Event39!$D:$D, D348) + COUNTIF(Event40!$D:$D, D348) + COUNTIF(Event41!$D:$D, D348) + COUNTIF(Event42!$D:$D, D348) + COUNTIF(Event43!$D:$D, D348) + COUNTIF(Event44!$D:$D, D348) + 0</f>
        <v>0</v>
      </c>
      <c r="F348" s="75" t="str">
        <f>IF(D348="", "", IF(IFERROR(VLOOKUP(D348, Dues!D:D, 1, FALSE), "")="", "No", "Yes"))</f>
        <v>No</v>
      </c>
      <c r="G348" s="75" t="str">
        <f ca="1">IF(D348="", "", IF(IFERROR(VLOOKUP(D348, Interview!D:D, 1, FALSE), "")&lt;&gt;"", "Yes", IF(OR(C348="Fr", C348="So", AND(C348="Sr", TODAY()&lt;43646)), "N/A", "No")))</f>
        <v>Yes</v>
      </c>
    </row>
    <row r="349" spans="1:7">
      <c r="A349" t="s">
        <v>120</v>
      </c>
      <c r="B349" t="s">
        <v>1102</v>
      </c>
      <c r="C349" t="s">
        <v>22</v>
      </c>
      <c r="D349" t="s">
        <v>1104</v>
      </c>
    </row>
    <row r="350" spans="1:7">
      <c r="E350"/>
      <c r="G350"/>
    </row>
    <row r="351" spans="1:7">
      <c r="E351"/>
      <c r="G351"/>
    </row>
    <row r="352" spans="1:7">
      <c r="E352"/>
      <c r="G352"/>
    </row>
    <row r="353" spans="5:7">
      <c r="E353"/>
      <c r="G353"/>
    </row>
    <row r="354" spans="5:7">
      <c r="E354"/>
      <c r="G354"/>
    </row>
    <row r="355" spans="5:7">
      <c r="E355"/>
      <c r="G355"/>
    </row>
    <row r="356" spans="5:7">
      <c r="E356"/>
      <c r="G356"/>
    </row>
    <row r="357" spans="5:7">
      <c r="E357"/>
      <c r="G357"/>
    </row>
    <row r="358" spans="5:7">
      <c r="E358"/>
      <c r="G358"/>
    </row>
    <row r="359" spans="5:7">
      <c r="E359"/>
      <c r="G359"/>
    </row>
    <row r="360" spans="5:7">
      <c r="E360"/>
      <c r="G360"/>
    </row>
    <row r="361" spans="5:7">
      <c r="E361"/>
      <c r="G361"/>
    </row>
    <row r="362" spans="5:7">
      <c r="E362"/>
      <c r="G362"/>
    </row>
    <row r="363" spans="5:7">
      <c r="E363"/>
      <c r="G363"/>
    </row>
    <row r="364" spans="5:7">
      <c r="E364"/>
      <c r="G364"/>
    </row>
    <row r="365" spans="5:7">
      <c r="E365"/>
      <c r="G365"/>
    </row>
    <row r="366" spans="5:7">
      <c r="E366"/>
      <c r="G366"/>
    </row>
    <row r="367" spans="5:7">
      <c r="E367"/>
      <c r="G367"/>
    </row>
    <row r="368" spans="5:7">
      <c r="E368"/>
      <c r="G368"/>
    </row>
    <row r="369" spans="5:7">
      <c r="E369"/>
      <c r="G369"/>
    </row>
    <row r="370" spans="5:7">
      <c r="E370"/>
      <c r="G370"/>
    </row>
    <row r="371" spans="5:7">
      <c r="E371"/>
      <c r="G371"/>
    </row>
    <row r="372" spans="5:7">
      <c r="E372"/>
      <c r="G372"/>
    </row>
    <row r="373" spans="5:7">
      <c r="E373"/>
      <c r="G373"/>
    </row>
    <row r="374" spans="5:7">
      <c r="E374"/>
      <c r="G374"/>
    </row>
    <row r="375" spans="5:7">
      <c r="E375"/>
      <c r="G375"/>
    </row>
    <row r="376" spans="5:7">
      <c r="E376"/>
      <c r="G376"/>
    </row>
    <row r="377" spans="5:7">
      <c r="E377"/>
      <c r="G377"/>
    </row>
    <row r="378" spans="5:7">
      <c r="E378"/>
      <c r="G378"/>
    </row>
    <row r="379" spans="5:7">
      <c r="E379"/>
      <c r="G379"/>
    </row>
    <row r="380" spans="5:7">
      <c r="E380"/>
      <c r="G380"/>
    </row>
    <row r="381" spans="5:7">
      <c r="E381"/>
      <c r="G381"/>
    </row>
    <row r="382" spans="5:7">
      <c r="E382"/>
      <c r="G382"/>
    </row>
    <row r="383" spans="5:7">
      <c r="E383"/>
      <c r="G383"/>
    </row>
    <row r="384" spans="5:7">
      <c r="E384"/>
      <c r="G384"/>
    </row>
    <row r="385" spans="5:7">
      <c r="E385"/>
      <c r="G385"/>
    </row>
    <row r="386" spans="5:7">
      <c r="E386"/>
      <c r="G386"/>
    </row>
    <row r="387" spans="5:7">
      <c r="E387"/>
      <c r="G387"/>
    </row>
    <row r="388" spans="5:7">
      <c r="E388"/>
      <c r="G388"/>
    </row>
    <row r="389" spans="5:7">
      <c r="E389"/>
      <c r="G389"/>
    </row>
    <row r="390" spans="5:7">
      <c r="E390"/>
      <c r="G390"/>
    </row>
    <row r="391" spans="5:7">
      <c r="E391"/>
      <c r="G391"/>
    </row>
    <row r="392" spans="5:7">
      <c r="E392"/>
      <c r="G392"/>
    </row>
    <row r="393" spans="5:7">
      <c r="E393"/>
      <c r="G393"/>
    </row>
    <row r="394" spans="5:7">
      <c r="E394"/>
      <c r="G394"/>
    </row>
    <row r="395" spans="5:7">
      <c r="E395"/>
      <c r="G395"/>
    </row>
    <row r="396" spans="5:7">
      <c r="E396"/>
      <c r="G396"/>
    </row>
    <row r="397" spans="5:7">
      <c r="E397"/>
      <c r="G397"/>
    </row>
    <row r="398" spans="5:7">
      <c r="E398"/>
      <c r="G398"/>
    </row>
    <row r="399" spans="5:7">
      <c r="E399"/>
      <c r="G399"/>
    </row>
    <row r="400" spans="5:7">
      <c r="E400"/>
      <c r="G400"/>
    </row>
    <row r="401" spans="5:7">
      <c r="E401"/>
      <c r="G401"/>
    </row>
    <row r="402" spans="5:7">
      <c r="E402"/>
      <c r="G402"/>
    </row>
    <row r="403" spans="5:7">
      <c r="E403"/>
      <c r="G403"/>
    </row>
    <row r="404" spans="5:7">
      <c r="E404"/>
      <c r="G404"/>
    </row>
    <row r="405" spans="5:7">
      <c r="E405"/>
      <c r="G405"/>
    </row>
    <row r="406" spans="5:7">
      <c r="E406"/>
      <c r="G406"/>
    </row>
    <row r="407" spans="5:7">
      <c r="E407"/>
      <c r="G407"/>
    </row>
    <row r="408" spans="5:7">
      <c r="E408"/>
      <c r="G408"/>
    </row>
    <row r="409" spans="5:7">
      <c r="E409"/>
      <c r="G409"/>
    </row>
    <row r="410" spans="5:7">
      <c r="E410"/>
      <c r="G410"/>
    </row>
    <row r="411" spans="5:7">
      <c r="E411"/>
      <c r="G411"/>
    </row>
    <row r="412" spans="5:7">
      <c r="E412"/>
      <c r="G412"/>
    </row>
    <row r="413" spans="5:7">
      <c r="E413"/>
      <c r="G413"/>
    </row>
    <row r="414" spans="5:7">
      <c r="E414"/>
      <c r="G414"/>
    </row>
    <row r="415" spans="5:7">
      <c r="E415"/>
      <c r="G415"/>
    </row>
    <row r="416" spans="5:7">
      <c r="E416"/>
      <c r="G416"/>
    </row>
    <row r="417" spans="5:7">
      <c r="E417"/>
      <c r="G417"/>
    </row>
    <row r="418" spans="5:7">
      <c r="E418"/>
      <c r="G418"/>
    </row>
    <row r="419" spans="5:7">
      <c r="E419"/>
      <c r="G419"/>
    </row>
    <row r="420" spans="5:7">
      <c r="E420"/>
      <c r="G420"/>
    </row>
    <row r="421" spans="5:7">
      <c r="E421"/>
      <c r="G421"/>
    </row>
    <row r="422" spans="5:7">
      <c r="E422"/>
      <c r="G422"/>
    </row>
    <row r="423" spans="5:7">
      <c r="E423"/>
      <c r="G423"/>
    </row>
    <row r="424" spans="5:7">
      <c r="E424"/>
      <c r="G424"/>
    </row>
    <row r="425" spans="5:7">
      <c r="E425"/>
      <c r="G425"/>
    </row>
    <row r="426" spans="5:7">
      <c r="E426"/>
      <c r="G426"/>
    </row>
    <row r="427" spans="5:7">
      <c r="E427"/>
      <c r="G427"/>
    </row>
    <row r="428" spans="5:7">
      <c r="E428"/>
      <c r="G428"/>
    </row>
    <row r="429" spans="5:7">
      <c r="E429"/>
      <c r="G429"/>
    </row>
    <row r="430" spans="5:7">
      <c r="E430"/>
      <c r="G430"/>
    </row>
    <row r="431" spans="5:7">
      <c r="E431"/>
      <c r="G431"/>
    </row>
    <row r="432" spans="5:7">
      <c r="E432"/>
      <c r="G432"/>
    </row>
    <row r="433" spans="5:7">
      <c r="E433"/>
      <c r="G433"/>
    </row>
    <row r="434" spans="5:7">
      <c r="E434"/>
      <c r="G434"/>
    </row>
    <row r="435" spans="5:7">
      <c r="E435"/>
      <c r="G435"/>
    </row>
    <row r="436" spans="5:7">
      <c r="E436"/>
      <c r="G436"/>
    </row>
    <row r="437" spans="5:7">
      <c r="E437"/>
      <c r="G437"/>
    </row>
    <row r="438" spans="5:7">
      <c r="E438"/>
      <c r="G438"/>
    </row>
    <row r="439" spans="5:7">
      <c r="E439"/>
      <c r="G439"/>
    </row>
    <row r="440" spans="5:7">
      <c r="E440"/>
      <c r="G440"/>
    </row>
    <row r="441" spans="5:7">
      <c r="E441"/>
      <c r="G441"/>
    </row>
    <row r="442" spans="5:7">
      <c r="E442"/>
      <c r="G442"/>
    </row>
    <row r="443" spans="5:7">
      <c r="E443"/>
      <c r="G443"/>
    </row>
    <row r="444" spans="5:7">
      <c r="E444"/>
      <c r="G444"/>
    </row>
    <row r="445" spans="5:7">
      <c r="E445"/>
      <c r="G445"/>
    </row>
    <row r="446" spans="5:7">
      <c r="E446"/>
      <c r="G446"/>
    </row>
    <row r="447" spans="5:7">
      <c r="E447"/>
      <c r="G447"/>
    </row>
    <row r="448" spans="5:7">
      <c r="E448"/>
      <c r="G448"/>
    </row>
    <row r="449" spans="5:7">
      <c r="E449"/>
      <c r="G449"/>
    </row>
    <row r="450" spans="5:7">
      <c r="E450"/>
      <c r="G450"/>
    </row>
    <row r="451" spans="5:7">
      <c r="E451"/>
      <c r="G451"/>
    </row>
    <row r="452" spans="5:7">
      <c r="E452"/>
      <c r="G452"/>
    </row>
    <row r="453" spans="5:7">
      <c r="E453"/>
      <c r="G453"/>
    </row>
    <row r="454" spans="5:7">
      <c r="E454"/>
      <c r="G454"/>
    </row>
    <row r="455" spans="5:7">
      <c r="E455"/>
      <c r="G455"/>
    </row>
    <row r="456" spans="5:7">
      <c r="E456"/>
      <c r="G456"/>
    </row>
    <row r="457" spans="5:7">
      <c r="E457"/>
      <c r="G457"/>
    </row>
    <row r="458" spans="5:7">
      <c r="E458"/>
      <c r="G458"/>
    </row>
    <row r="459" spans="5:7">
      <c r="E459"/>
      <c r="G459"/>
    </row>
    <row r="460" spans="5:7">
      <c r="E460"/>
      <c r="G460"/>
    </row>
    <row r="461" spans="5:7">
      <c r="E461"/>
      <c r="G461"/>
    </row>
    <row r="462" spans="5:7">
      <c r="E462"/>
      <c r="G462"/>
    </row>
    <row r="463" spans="5:7">
      <c r="E463"/>
      <c r="G463"/>
    </row>
    <row r="464" spans="5:7">
      <c r="E464"/>
      <c r="G464"/>
    </row>
    <row r="465" spans="5:7">
      <c r="E465"/>
      <c r="G465"/>
    </row>
    <row r="466" spans="5:7">
      <c r="E466"/>
      <c r="G466"/>
    </row>
    <row r="467" spans="5:7">
      <c r="E467"/>
      <c r="G467"/>
    </row>
    <row r="468" spans="5:7">
      <c r="E468"/>
      <c r="G468"/>
    </row>
    <row r="469" spans="5:7">
      <c r="E469"/>
      <c r="G469"/>
    </row>
    <row r="470" spans="5:7">
      <c r="E470"/>
      <c r="G470"/>
    </row>
    <row r="471" spans="5:7">
      <c r="E471"/>
      <c r="G471"/>
    </row>
    <row r="472" spans="5:7">
      <c r="E472"/>
      <c r="G472"/>
    </row>
    <row r="473" spans="5:7">
      <c r="E473"/>
      <c r="G473"/>
    </row>
    <row r="474" spans="5:7">
      <c r="E474"/>
      <c r="G474"/>
    </row>
    <row r="475" spans="5:7">
      <c r="E475"/>
      <c r="G475"/>
    </row>
    <row r="476" spans="5:7">
      <c r="E476"/>
      <c r="G476"/>
    </row>
    <row r="477" spans="5:7">
      <c r="E477"/>
      <c r="G477"/>
    </row>
    <row r="478" spans="5:7">
      <c r="E478"/>
      <c r="G478"/>
    </row>
    <row r="479" spans="5:7">
      <c r="E479"/>
      <c r="G479"/>
    </row>
    <row r="480" spans="5:7">
      <c r="E480"/>
      <c r="G480"/>
    </row>
    <row r="481" spans="5:7">
      <c r="E481"/>
      <c r="G481"/>
    </row>
    <row r="482" spans="5:7">
      <c r="E482"/>
      <c r="G482"/>
    </row>
    <row r="483" spans="5:7">
      <c r="E483"/>
      <c r="G483"/>
    </row>
    <row r="484" spans="5:7">
      <c r="E484"/>
      <c r="G484"/>
    </row>
    <row r="485" spans="5:7">
      <c r="E485"/>
      <c r="G485"/>
    </row>
    <row r="486" spans="5:7">
      <c r="E486"/>
      <c r="G486"/>
    </row>
    <row r="487" spans="5:7">
      <c r="E487"/>
      <c r="G487"/>
    </row>
    <row r="488" spans="5:7">
      <c r="E488"/>
      <c r="G488"/>
    </row>
    <row r="489" spans="5:7">
      <c r="E489"/>
      <c r="G489"/>
    </row>
    <row r="490" spans="5:7">
      <c r="E490"/>
      <c r="G490"/>
    </row>
    <row r="491" spans="5:7">
      <c r="E491"/>
      <c r="G491"/>
    </row>
    <row r="492" spans="5:7">
      <c r="E492"/>
      <c r="G492"/>
    </row>
    <row r="493" spans="5:7">
      <c r="E493"/>
      <c r="G493"/>
    </row>
    <row r="494" spans="5:7">
      <c r="E494"/>
      <c r="G494"/>
    </row>
    <row r="495" spans="5:7">
      <c r="E495"/>
      <c r="G495"/>
    </row>
    <row r="496" spans="5:7">
      <c r="E496"/>
      <c r="G496"/>
    </row>
    <row r="497" spans="5:7">
      <c r="E497"/>
      <c r="G497"/>
    </row>
    <row r="498" spans="5:7">
      <c r="E498"/>
      <c r="G498"/>
    </row>
    <row r="499" spans="5:7">
      <c r="E499"/>
      <c r="G499"/>
    </row>
    <row r="500" spans="5:7">
      <c r="E500"/>
      <c r="G500"/>
    </row>
    <row r="501" spans="5:7">
      <c r="E501"/>
      <c r="G501"/>
    </row>
    <row r="502" spans="5:7">
      <c r="E502"/>
      <c r="G502"/>
    </row>
    <row r="503" spans="5:7">
      <c r="E503"/>
      <c r="G503"/>
    </row>
    <row r="504" spans="5:7">
      <c r="E504"/>
      <c r="G504"/>
    </row>
    <row r="505" spans="5:7">
      <c r="E505"/>
      <c r="G505"/>
    </row>
    <row r="506" spans="5:7">
      <c r="E506"/>
      <c r="G506"/>
    </row>
    <row r="507" spans="5:7">
      <c r="E507"/>
      <c r="G507"/>
    </row>
    <row r="508" spans="5:7">
      <c r="E508"/>
      <c r="G508"/>
    </row>
    <row r="509" spans="5:7">
      <c r="E509"/>
      <c r="G509"/>
    </row>
    <row r="510" spans="5:7">
      <c r="E510"/>
      <c r="G510"/>
    </row>
    <row r="511" spans="5:7">
      <c r="E511"/>
      <c r="G511"/>
    </row>
    <row r="512" spans="5:7">
      <c r="E512"/>
      <c r="G512"/>
    </row>
    <row r="513" spans="5:7">
      <c r="E513"/>
      <c r="G513"/>
    </row>
    <row r="514" spans="5:7">
      <c r="E514"/>
      <c r="G514"/>
    </row>
    <row r="515" spans="5:7">
      <c r="E515"/>
      <c r="G515"/>
    </row>
    <row r="516" spans="5:7">
      <c r="E516"/>
      <c r="G516"/>
    </row>
    <row r="517" spans="5:7">
      <c r="E517"/>
      <c r="G517"/>
    </row>
    <row r="518" spans="5:7">
      <c r="E518"/>
      <c r="G518"/>
    </row>
    <row r="519" spans="5:7">
      <c r="E519"/>
      <c r="G519"/>
    </row>
    <row r="520" spans="5:7">
      <c r="E520"/>
      <c r="G520"/>
    </row>
    <row r="521" spans="5:7">
      <c r="E521"/>
      <c r="G521"/>
    </row>
    <row r="522" spans="5:7">
      <c r="E522"/>
      <c r="G522"/>
    </row>
    <row r="523" spans="5:7">
      <c r="E523"/>
      <c r="G523"/>
    </row>
    <row r="524" spans="5:7">
      <c r="E524"/>
      <c r="G524"/>
    </row>
    <row r="525" spans="5:7">
      <c r="E525"/>
      <c r="G525"/>
    </row>
    <row r="526" spans="5:7">
      <c r="E526"/>
      <c r="G526"/>
    </row>
    <row r="527" spans="5:7">
      <c r="E527"/>
      <c r="G527"/>
    </row>
    <row r="528" spans="5:7">
      <c r="E528"/>
      <c r="G528"/>
    </row>
    <row r="529" spans="5:7">
      <c r="E529"/>
      <c r="G529"/>
    </row>
    <row r="530" spans="5:7">
      <c r="E530"/>
      <c r="G530"/>
    </row>
    <row r="531" spans="5:7">
      <c r="E531"/>
      <c r="G531"/>
    </row>
    <row r="532" spans="5:7">
      <c r="E532"/>
      <c r="G532"/>
    </row>
    <row r="533" spans="5:7">
      <c r="E533"/>
      <c r="G533"/>
    </row>
    <row r="534" spans="5:7">
      <c r="E534"/>
      <c r="G534"/>
    </row>
    <row r="535" spans="5:7">
      <c r="E535"/>
      <c r="G535"/>
    </row>
    <row r="536" spans="5:7">
      <c r="E536"/>
      <c r="G536"/>
    </row>
    <row r="537" spans="5:7">
      <c r="E537"/>
      <c r="G537"/>
    </row>
    <row r="538" spans="5:7">
      <c r="E538"/>
      <c r="G538"/>
    </row>
    <row r="539" spans="5:7">
      <c r="E539"/>
      <c r="G539"/>
    </row>
    <row r="540" spans="5:7">
      <c r="E540"/>
      <c r="G540"/>
    </row>
    <row r="541" spans="5:7">
      <c r="E541"/>
      <c r="G541"/>
    </row>
    <row r="542" spans="5:7">
      <c r="E542"/>
      <c r="G542"/>
    </row>
    <row r="543" spans="5:7">
      <c r="E543"/>
      <c r="G543"/>
    </row>
    <row r="544" spans="5:7">
      <c r="E544"/>
      <c r="G544"/>
    </row>
    <row r="545" spans="5:7">
      <c r="E545"/>
      <c r="G545"/>
    </row>
    <row r="546" spans="5:7">
      <c r="E546"/>
      <c r="G546"/>
    </row>
    <row r="547" spans="5:7">
      <c r="E547"/>
      <c r="G547"/>
    </row>
    <row r="548" spans="5:7">
      <c r="E548"/>
      <c r="G548"/>
    </row>
    <row r="549" spans="5:7">
      <c r="E549"/>
      <c r="G549"/>
    </row>
    <row r="550" spans="5:7">
      <c r="E550"/>
      <c r="G550"/>
    </row>
    <row r="551" spans="5:7">
      <c r="E551"/>
      <c r="G551"/>
    </row>
    <row r="552" spans="5:7">
      <c r="E552"/>
      <c r="G552"/>
    </row>
    <row r="553" spans="5:7">
      <c r="E553"/>
      <c r="G553"/>
    </row>
    <row r="554" spans="5:7">
      <c r="E554"/>
      <c r="G554"/>
    </row>
    <row r="555" spans="5:7">
      <c r="E555"/>
      <c r="G555"/>
    </row>
    <row r="556" spans="5:7">
      <c r="E556"/>
      <c r="G556"/>
    </row>
    <row r="557" spans="5:7">
      <c r="E557"/>
      <c r="G557"/>
    </row>
    <row r="558" spans="5:7">
      <c r="E558"/>
      <c r="G558"/>
    </row>
    <row r="559" spans="5:7">
      <c r="E559"/>
      <c r="G559"/>
    </row>
    <row r="560" spans="5:7">
      <c r="E560"/>
      <c r="G560"/>
    </row>
    <row r="561" spans="5:7">
      <c r="E561"/>
      <c r="G561"/>
    </row>
    <row r="562" spans="5:7">
      <c r="E562"/>
      <c r="G562"/>
    </row>
    <row r="563" spans="5:7">
      <c r="E563"/>
      <c r="G563"/>
    </row>
    <row r="564" spans="5:7">
      <c r="E564"/>
      <c r="G564"/>
    </row>
    <row r="565" spans="5:7">
      <c r="E565"/>
      <c r="G565"/>
    </row>
    <row r="566" spans="5:7">
      <c r="E566"/>
      <c r="G566"/>
    </row>
    <row r="567" spans="5:7">
      <c r="E567"/>
      <c r="G567"/>
    </row>
    <row r="568" spans="5:7">
      <c r="E568"/>
      <c r="G568"/>
    </row>
    <row r="569" spans="5:7">
      <c r="E569"/>
      <c r="G569"/>
    </row>
    <row r="570" spans="5:7">
      <c r="E570"/>
      <c r="G570"/>
    </row>
    <row r="571" spans="5:7">
      <c r="E571"/>
      <c r="G571"/>
    </row>
    <row r="572" spans="5:7">
      <c r="E572"/>
      <c r="G572"/>
    </row>
    <row r="573" spans="5:7">
      <c r="E573"/>
      <c r="G573"/>
    </row>
    <row r="574" spans="5:7">
      <c r="E574"/>
      <c r="G574"/>
    </row>
    <row r="575" spans="5:7">
      <c r="E575"/>
      <c r="G575"/>
    </row>
    <row r="576" spans="5:7">
      <c r="E576"/>
      <c r="G576"/>
    </row>
    <row r="577" spans="5:7">
      <c r="E577"/>
      <c r="G577"/>
    </row>
    <row r="578" spans="5:7">
      <c r="E578"/>
      <c r="G578"/>
    </row>
    <row r="579" spans="5:7">
      <c r="E579"/>
      <c r="G579"/>
    </row>
    <row r="580" spans="5:7">
      <c r="E580"/>
      <c r="G580"/>
    </row>
    <row r="581" spans="5:7">
      <c r="E581"/>
      <c r="G581"/>
    </row>
    <row r="582" spans="5:7">
      <c r="E582"/>
      <c r="G582"/>
    </row>
    <row r="583" spans="5:7">
      <c r="E583"/>
      <c r="G583"/>
    </row>
    <row r="584" spans="5:7">
      <c r="E584"/>
      <c r="G584"/>
    </row>
    <row r="585" spans="5:7">
      <c r="E585"/>
      <c r="G585"/>
    </row>
    <row r="586" spans="5:7">
      <c r="E586"/>
      <c r="G586"/>
    </row>
    <row r="587" spans="5:7">
      <c r="E587"/>
      <c r="G587"/>
    </row>
    <row r="588" spans="5:7">
      <c r="E588"/>
      <c r="G588"/>
    </row>
    <row r="589" spans="5:7">
      <c r="E589"/>
      <c r="G589"/>
    </row>
    <row r="590" spans="5:7">
      <c r="E590"/>
      <c r="G590"/>
    </row>
    <row r="591" spans="5:7">
      <c r="E591"/>
      <c r="G591"/>
    </row>
    <row r="592" spans="5:7">
      <c r="E592"/>
      <c r="G592"/>
    </row>
    <row r="593" spans="5:7">
      <c r="E593"/>
      <c r="G593"/>
    </row>
    <row r="594" spans="5:7">
      <c r="E594"/>
      <c r="G594"/>
    </row>
    <row r="595" spans="5:7">
      <c r="E595"/>
      <c r="G595"/>
    </row>
    <row r="596" spans="5:7">
      <c r="E596"/>
      <c r="G596"/>
    </row>
    <row r="597" spans="5:7">
      <c r="E597"/>
      <c r="G597"/>
    </row>
    <row r="598" spans="5:7">
      <c r="E598"/>
      <c r="G598"/>
    </row>
    <row r="599" spans="5:7">
      <c r="E599"/>
      <c r="G599"/>
    </row>
    <row r="600" spans="5:7">
      <c r="E600"/>
      <c r="G600"/>
    </row>
    <row r="601" spans="5:7">
      <c r="E601"/>
      <c r="G601"/>
    </row>
    <row r="602" spans="5:7">
      <c r="E602"/>
      <c r="G602"/>
    </row>
    <row r="603" spans="5:7">
      <c r="E603"/>
      <c r="G603"/>
    </row>
    <row r="604" spans="5:7">
      <c r="E604"/>
      <c r="G604"/>
    </row>
    <row r="605" spans="5:7">
      <c r="E605"/>
      <c r="G605"/>
    </row>
    <row r="606" spans="5:7">
      <c r="E606"/>
      <c r="G606"/>
    </row>
    <row r="607" spans="5:7">
      <c r="E607"/>
      <c r="G607"/>
    </row>
    <row r="608" spans="5:7">
      <c r="E608"/>
      <c r="G608"/>
    </row>
    <row r="609" spans="5:7">
      <c r="E609"/>
      <c r="G609"/>
    </row>
    <row r="610" spans="5:7">
      <c r="E610"/>
      <c r="G610"/>
    </row>
    <row r="611" spans="5:7">
      <c r="E611"/>
      <c r="G611"/>
    </row>
    <row r="612" spans="5:7">
      <c r="E612"/>
      <c r="G612"/>
    </row>
    <row r="613" spans="5:7">
      <c r="E613"/>
      <c r="G613"/>
    </row>
    <row r="614" spans="5:7">
      <c r="E614"/>
      <c r="G614"/>
    </row>
    <row r="615" spans="5:7">
      <c r="E615"/>
      <c r="G615"/>
    </row>
    <row r="616" spans="5:7">
      <c r="E616"/>
      <c r="G616"/>
    </row>
    <row r="617" spans="5:7">
      <c r="E617"/>
      <c r="G617"/>
    </row>
    <row r="618" spans="5:7">
      <c r="E618"/>
      <c r="G618"/>
    </row>
    <row r="619" spans="5:7">
      <c r="E619"/>
      <c r="G619"/>
    </row>
    <row r="620" spans="5:7">
      <c r="E620"/>
      <c r="G620"/>
    </row>
    <row r="621" spans="5:7">
      <c r="E621"/>
      <c r="G621"/>
    </row>
    <row r="622" spans="5:7">
      <c r="E622"/>
      <c r="G622"/>
    </row>
    <row r="623" spans="5:7">
      <c r="E623"/>
      <c r="G623"/>
    </row>
    <row r="624" spans="5:7">
      <c r="E624"/>
      <c r="G624"/>
    </row>
    <row r="625" spans="5:7">
      <c r="E625"/>
      <c r="G625"/>
    </row>
    <row r="626" spans="5:7">
      <c r="E626"/>
      <c r="G626"/>
    </row>
    <row r="627" spans="5:7">
      <c r="E627"/>
      <c r="G627"/>
    </row>
    <row r="628" spans="5:7">
      <c r="E628"/>
      <c r="G628"/>
    </row>
    <row r="629" spans="5:7">
      <c r="E629"/>
      <c r="G629"/>
    </row>
    <row r="630" spans="5:7">
      <c r="E630"/>
      <c r="G630"/>
    </row>
    <row r="631" spans="5:7">
      <c r="E631"/>
      <c r="G631"/>
    </row>
    <row r="632" spans="5:7">
      <c r="E632"/>
      <c r="G632"/>
    </row>
    <row r="633" spans="5:7">
      <c r="E633"/>
      <c r="G633"/>
    </row>
    <row r="634" spans="5:7">
      <c r="E634"/>
      <c r="G634"/>
    </row>
    <row r="635" spans="5:7">
      <c r="E635"/>
      <c r="G635"/>
    </row>
    <row r="636" spans="5:7">
      <c r="E636"/>
      <c r="G636"/>
    </row>
    <row r="637" spans="5:7">
      <c r="E637"/>
      <c r="G637"/>
    </row>
    <row r="638" spans="5:7">
      <c r="E638"/>
      <c r="G638"/>
    </row>
    <row r="639" spans="5:7">
      <c r="E639"/>
      <c r="G639"/>
    </row>
    <row r="640" spans="5:7">
      <c r="E640"/>
      <c r="G640"/>
    </row>
    <row r="641" spans="5:7">
      <c r="E641"/>
      <c r="G641"/>
    </row>
    <row r="642" spans="5:7">
      <c r="E642"/>
      <c r="G642"/>
    </row>
    <row r="643" spans="5:7">
      <c r="E643"/>
      <c r="G643"/>
    </row>
    <row r="644" spans="5:7">
      <c r="E644"/>
      <c r="G644"/>
    </row>
    <row r="645" spans="5:7">
      <c r="E645"/>
      <c r="G645"/>
    </row>
    <row r="646" spans="5:7">
      <c r="E646"/>
      <c r="G646"/>
    </row>
    <row r="647" spans="5:7">
      <c r="E647"/>
      <c r="G647"/>
    </row>
    <row r="648" spans="5:7">
      <c r="E648"/>
      <c r="G648"/>
    </row>
    <row r="649" spans="5:7">
      <c r="E649"/>
      <c r="G649"/>
    </row>
    <row r="650" spans="5:7">
      <c r="E650"/>
      <c r="G650"/>
    </row>
    <row r="651" spans="5:7">
      <c r="E651"/>
      <c r="G651"/>
    </row>
    <row r="652" spans="5:7">
      <c r="E652"/>
      <c r="G652"/>
    </row>
    <row r="653" spans="5:7">
      <c r="E653"/>
      <c r="G653"/>
    </row>
    <row r="654" spans="5:7">
      <c r="E654"/>
      <c r="G654"/>
    </row>
    <row r="655" spans="5:7">
      <c r="E655"/>
      <c r="G655"/>
    </row>
    <row r="656" spans="5:7">
      <c r="E656"/>
      <c r="G656"/>
    </row>
    <row r="657" spans="5:7">
      <c r="E657"/>
      <c r="G657"/>
    </row>
    <row r="658" spans="5:7">
      <c r="E658"/>
      <c r="G658"/>
    </row>
    <row r="659" spans="5:7">
      <c r="E659"/>
      <c r="G659"/>
    </row>
    <row r="660" spans="5:7">
      <c r="E660"/>
      <c r="G660"/>
    </row>
    <row r="661" spans="5:7">
      <c r="E661"/>
      <c r="G661"/>
    </row>
    <row r="662" spans="5:7">
      <c r="E662"/>
      <c r="G662"/>
    </row>
    <row r="663" spans="5:7">
      <c r="E663"/>
      <c r="G663"/>
    </row>
    <row r="664" spans="5:7">
      <c r="E664"/>
      <c r="G664"/>
    </row>
    <row r="665" spans="5:7">
      <c r="E665"/>
      <c r="G665"/>
    </row>
    <row r="666" spans="5:7">
      <c r="E666"/>
      <c r="G666"/>
    </row>
    <row r="667" spans="5:7">
      <c r="E667"/>
      <c r="G667"/>
    </row>
    <row r="668" spans="5:7">
      <c r="E668"/>
      <c r="G668"/>
    </row>
    <row r="669" spans="5:7">
      <c r="E669"/>
      <c r="G669"/>
    </row>
    <row r="670" spans="5:7">
      <c r="E670"/>
      <c r="G670"/>
    </row>
    <row r="671" spans="5:7">
      <c r="E671"/>
      <c r="G671"/>
    </row>
    <row r="672" spans="5:7">
      <c r="E672"/>
      <c r="G672"/>
    </row>
    <row r="673" spans="5:7">
      <c r="E673"/>
      <c r="G673"/>
    </row>
    <row r="674" spans="5:7">
      <c r="E674"/>
      <c r="G674"/>
    </row>
    <row r="675" spans="5:7">
      <c r="E675"/>
      <c r="G675"/>
    </row>
    <row r="676" spans="5:7">
      <c r="E676"/>
      <c r="G676"/>
    </row>
    <row r="677" spans="5:7">
      <c r="E677"/>
      <c r="G677"/>
    </row>
    <row r="678" spans="5:7">
      <c r="E678"/>
      <c r="G678"/>
    </row>
    <row r="679" spans="5:7">
      <c r="E679"/>
      <c r="G679"/>
    </row>
    <row r="680" spans="5:7">
      <c r="E680"/>
      <c r="G680"/>
    </row>
    <row r="681" spans="5:7">
      <c r="E681"/>
      <c r="G681"/>
    </row>
    <row r="682" spans="5:7">
      <c r="E682"/>
      <c r="G682"/>
    </row>
    <row r="683" spans="5:7">
      <c r="E683"/>
      <c r="G683"/>
    </row>
    <row r="684" spans="5:7">
      <c r="E684"/>
      <c r="G684"/>
    </row>
    <row r="685" spans="5:7">
      <c r="E685"/>
      <c r="G685"/>
    </row>
    <row r="686" spans="5:7">
      <c r="E686"/>
      <c r="G686"/>
    </row>
    <row r="687" spans="5:7">
      <c r="E687"/>
      <c r="G687"/>
    </row>
    <row r="688" spans="5:7">
      <c r="E688"/>
      <c r="G688"/>
    </row>
    <row r="689" spans="5:7">
      <c r="E689"/>
      <c r="G689"/>
    </row>
    <row r="690" spans="5:7">
      <c r="E690"/>
      <c r="G690"/>
    </row>
    <row r="691" spans="5:7">
      <c r="E691"/>
      <c r="G691"/>
    </row>
    <row r="692" spans="5:7">
      <c r="E692"/>
      <c r="G692"/>
    </row>
    <row r="693" spans="5:7">
      <c r="E693"/>
      <c r="G693"/>
    </row>
    <row r="694" spans="5:7">
      <c r="E694"/>
      <c r="G694"/>
    </row>
    <row r="695" spans="5:7">
      <c r="E695"/>
      <c r="G695"/>
    </row>
    <row r="696" spans="5:7">
      <c r="E696"/>
      <c r="G696"/>
    </row>
    <row r="697" spans="5:7">
      <c r="E697"/>
      <c r="G697"/>
    </row>
    <row r="698" spans="5:7">
      <c r="E698"/>
      <c r="G698"/>
    </row>
    <row r="699" spans="5:7">
      <c r="E699"/>
      <c r="G699"/>
    </row>
    <row r="700" spans="5:7">
      <c r="E700"/>
      <c r="G700"/>
    </row>
    <row r="701" spans="5:7">
      <c r="E701"/>
      <c r="G701"/>
    </row>
    <row r="702" spans="5:7">
      <c r="E702"/>
      <c r="G702"/>
    </row>
    <row r="703" spans="5:7">
      <c r="E703"/>
      <c r="G703"/>
    </row>
    <row r="704" spans="5:7">
      <c r="E704"/>
      <c r="G704"/>
    </row>
    <row r="705" spans="5:7">
      <c r="E705"/>
      <c r="G705"/>
    </row>
    <row r="706" spans="5:7">
      <c r="E706"/>
      <c r="G706"/>
    </row>
    <row r="707" spans="5:7">
      <c r="E707"/>
      <c r="G707"/>
    </row>
    <row r="708" spans="5:7">
      <c r="E708"/>
      <c r="G708"/>
    </row>
    <row r="709" spans="5:7">
      <c r="E709"/>
      <c r="G709"/>
    </row>
    <row r="710" spans="5:7">
      <c r="E710"/>
      <c r="G710"/>
    </row>
    <row r="711" spans="5:7">
      <c r="E711"/>
      <c r="G711"/>
    </row>
    <row r="712" spans="5:7">
      <c r="E712"/>
      <c r="G712"/>
    </row>
    <row r="713" spans="5:7">
      <c r="E713"/>
      <c r="G713"/>
    </row>
    <row r="714" spans="5:7">
      <c r="E714"/>
      <c r="G714"/>
    </row>
    <row r="715" spans="5:7">
      <c r="E715"/>
      <c r="G715"/>
    </row>
    <row r="716" spans="5:7">
      <c r="E716"/>
      <c r="G716"/>
    </row>
    <row r="717" spans="5:7">
      <c r="E717"/>
      <c r="G717"/>
    </row>
    <row r="718" spans="5:7">
      <c r="E718"/>
      <c r="G718"/>
    </row>
    <row r="719" spans="5:7">
      <c r="E719"/>
      <c r="G719"/>
    </row>
    <row r="720" spans="5:7">
      <c r="E720"/>
      <c r="G720"/>
    </row>
    <row r="721" spans="5:7">
      <c r="E721"/>
      <c r="G721"/>
    </row>
    <row r="722" spans="5:7">
      <c r="E722"/>
      <c r="G722"/>
    </row>
    <row r="723" spans="5:7">
      <c r="E723"/>
      <c r="G723"/>
    </row>
    <row r="724" spans="5:7">
      <c r="E724"/>
      <c r="G724"/>
    </row>
    <row r="725" spans="5:7">
      <c r="E725"/>
      <c r="G725"/>
    </row>
    <row r="726" spans="5:7">
      <c r="E726"/>
      <c r="G726"/>
    </row>
    <row r="727" spans="5:7">
      <c r="E727"/>
      <c r="G727"/>
    </row>
    <row r="728" spans="5:7">
      <c r="E728"/>
      <c r="G728"/>
    </row>
    <row r="729" spans="5:7">
      <c r="E729"/>
      <c r="G729"/>
    </row>
    <row r="730" spans="5:7">
      <c r="E730"/>
      <c r="G730"/>
    </row>
    <row r="731" spans="5:7">
      <c r="E731"/>
      <c r="G731"/>
    </row>
    <row r="732" spans="5:7">
      <c r="E732"/>
      <c r="G732"/>
    </row>
    <row r="733" spans="5:7">
      <c r="E733"/>
      <c r="G733"/>
    </row>
    <row r="734" spans="5:7">
      <c r="E734"/>
      <c r="G734"/>
    </row>
    <row r="735" spans="5:7">
      <c r="E735"/>
      <c r="G735"/>
    </row>
    <row r="736" spans="5:7">
      <c r="E736"/>
      <c r="G736"/>
    </row>
    <row r="737" spans="5:7">
      <c r="E737"/>
      <c r="G737"/>
    </row>
    <row r="738" spans="5:7">
      <c r="E738"/>
      <c r="G738"/>
    </row>
    <row r="739" spans="5:7">
      <c r="E739"/>
      <c r="G739"/>
    </row>
    <row r="740" spans="5:7">
      <c r="E740"/>
      <c r="G740"/>
    </row>
    <row r="741" spans="5:7">
      <c r="E741"/>
      <c r="G741"/>
    </row>
    <row r="742" spans="5:7">
      <c r="E742"/>
      <c r="G742"/>
    </row>
    <row r="743" spans="5:7">
      <c r="E743"/>
      <c r="G743"/>
    </row>
    <row r="744" spans="5:7">
      <c r="E744"/>
      <c r="G744"/>
    </row>
    <row r="745" spans="5:7">
      <c r="E745"/>
      <c r="G745"/>
    </row>
    <row r="746" spans="5:7">
      <c r="E746"/>
      <c r="G746"/>
    </row>
    <row r="747" spans="5:7">
      <c r="E747"/>
      <c r="G747"/>
    </row>
    <row r="748" spans="5:7">
      <c r="E748"/>
      <c r="G748"/>
    </row>
    <row r="749" spans="5:7">
      <c r="E749"/>
      <c r="G749"/>
    </row>
    <row r="750" spans="5:7">
      <c r="E750"/>
      <c r="G750"/>
    </row>
    <row r="751" spans="5:7">
      <c r="E751"/>
      <c r="G751"/>
    </row>
    <row r="752" spans="5:7">
      <c r="E752"/>
      <c r="G752"/>
    </row>
    <row r="753" spans="5:7">
      <c r="E753"/>
      <c r="G753"/>
    </row>
    <row r="754" spans="5:7">
      <c r="E754"/>
      <c r="G754"/>
    </row>
    <row r="755" spans="5:7">
      <c r="E755"/>
      <c r="G755"/>
    </row>
    <row r="756" spans="5:7">
      <c r="E756"/>
      <c r="G756"/>
    </row>
    <row r="757" spans="5:7">
      <c r="E757"/>
      <c r="G757"/>
    </row>
    <row r="758" spans="5:7">
      <c r="E758"/>
      <c r="G758"/>
    </row>
    <row r="759" spans="5:7">
      <c r="E759"/>
      <c r="G759"/>
    </row>
    <row r="760" spans="5:7">
      <c r="E760"/>
      <c r="G760"/>
    </row>
    <row r="761" spans="5:7">
      <c r="E761"/>
      <c r="G761"/>
    </row>
    <row r="762" spans="5:7">
      <c r="E762"/>
      <c r="G762"/>
    </row>
    <row r="763" spans="5:7">
      <c r="E763"/>
      <c r="G763"/>
    </row>
    <row r="764" spans="5:7">
      <c r="E764"/>
      <c r="G764"/>
    </row>
    <row r="765" spans="5:7">
      <c r="E765"/>
      <c r="G765"/>
    </row>
    <row r="766" spans="5:7">
      <c r="E766"/>
      <c r="G766"/>
    </row>
    <row r="767" spans="5:7">
      <c r="E767"/>
      <c r="G767"/>
    </row>
    <row r="768" spans="5:7">
      <c r="E768"/>
      <c r="G768"/>
    </row>
    <row r="769" spans="5:7">
      <c r="E769"/>
      <c r="G769"/>
    </row>
    <row r="770" spans="5:7">
      <c r="E770"/>
      <c r="G770"/>
    </row>
    <row r="771" spans="5:7">
      <c r="E771"/>
      <c r="G771"/>
    </row>
    <row r="772" spans="5:7">
      <c r="E772"/>
      <c r="G772"/>
    </row>
    <row r="773" spans="5:7">
      <c r="E773"/>
      <c r="G773"/>
    </row>
    <row r="774" spans="5:7">
      <c r="E774"/>
      <c r="G774"/>
    </row>
    <row r="775" spans="5:7">
      <c r="E775"/>
      <c r="G775"/>
    </row>
    <row r="776" spans="5:7">
      <c r="E776"/>
      <c r="G776"/>
    </row>
    <row r="777" spans="5:7">
      <c r="E777"/>
      <c r="G777"/>
    </row>
    <row r="778" spans="5:7">
      <c r="E778"/>
      <c r="G778"/>
    </row>
    <row r="779" spans="5:7">
      <c r="E779"/>
      <c r="G779"/>
    </row>
    <row r="780" spans="5:7">
      <c r="E780"/>
      <c r="G780"/>
    </row>
    <row r="781" spans="5:7">
      <c r="E781"/>
      <c r="G781"/>
    </row>
    <row r="782" spans="5:7">
      <c r="E782"/>
      <c r="G782"/>
    </row>
    <row r="783" spans="5:7">
      <c r="E783"/>
      <c r="G783"/>
    </row>
    <row r="784" spans="5:7">
      <c r="E784"/>
      <c r="G784"/>
    </row>
    <row r="785" spans="5:7">
      <c r="E785"/>
      <c r="G785"/>
    </row>
    <row r="786" spans="5:7">
      <c r="E786"/>
      <c r="G786"/>
    </row>
    <row r="787" spans="5:7">
      <c r="E787"/>
      <c r="G787"/>
    </row>
    <row r="788" spans="5:7">
      <c r="E788"/>
      <c r="G788"/>
    </row>
    <row r="789" spans="5:7">
      <c r="E789"/>
      <c r="G789"/>
    </row>
    <row r="790" spans="5:7">
      <c r="E790"/>
      <c r="G790"/>
    </row>
    <row r="791" spans="5:7">
      <c r="E791"/>
      <c r="G791"/>
    </row>
    <row r="792" spans="5:7">
      <c r="E792"/>
      <c r="G792"/>
    </row>
    <row r="793" spans="5:7">
      <c r="E793"/>
      <c r="G793"/>
    </row>
    <row r="794" spans="5:7">
      <c r="E794"/>
      <c r="G794"/>
    </row>
    <row r="795" spans="5:7">
      <c r="E795"/>
      <c r="G795"/>
    </row>
    <row r="796" spans="5:7">
      <c r="E796"/>
      <c r="G796"/>
    </row>
    <row r="797" spans="5:7">
      <c r="E797"/>
      <c r="G797"/>
    </row>
    <row r="798" spans="5:7">
      <c r="E798"/>
      <c r="G798"/>
    </row>
    <row r="799" spans="5:7">
      <c r="E799"/>
      <c r="G799"/>
    </row>
    <row r="800" spans="5:7">
      <c r="E800"/>
      <c r="G800"/>
    </row>
    <row r="801" spans="5:7">
      <c r="E801"/>
      <c r="G801"/>
    </row>
    <row r="802" spans="5:7">
      <c r="E802"/>
      <c r="G802"/>
    </row>
    <row r="803" spans="5:7">
      <c r="E803"/>
      <c r="G803"/>
    </row>
    <row r="804" spans="5:7">
      <c r="E804"/>
      <c r="G804"/>
    </row>
    <row r="805" spans="5:7">
      <c r="E805"/>
      <c r="G805"/>
    </row>
    <row r="806" spans="5:7">
      <c r="E806"/>
      <c r="G806"/>
    </row>
    <row r="807" spans="5:7">
      <c r="E807"/>
      <c r="G807"/>
    </row>
    <row r="808" spans="5:7">
      <c r="E808"/>
      <c r="G808"/>
    </row>
    <row r="809" spans="5:7">
      <c r="E809"/>
      <c r="G809"/>
    </row>
    <row r="810" spans="5:7">
      <c r="E810"/>
      <c r="G810"/>
    </row>
    <row r="811" spans="5:7">
      <c r="E811"/>
      <c r="G811"/>
    </row>
    <row r="812" spans="5:7">
      <c r="E812"/>
      <c r="G812"/>
    </row>
    <row r="813" spans="5:7">
      <c r="E813"/>
      <c r="G813"/>
    </row>
    <row r="814" spans="5:7">
      <c r="E814"/>
      <c r="G814"/>
    </row>
    <row r="815" spans="5:7">
      <c r="E815"/>
      <c r="G815"/>
    </row>
    <row r="816" spans="5:7">
      <c r="E816"/>
      <c r="G816"/>
    </row>
    <row r="817" spans="5:7">
      <c r="E817"/>
      <c r="G817"/>
    </row>
    <row r="818" spans="5:7">
      <c r="E818"/>
      <c r="G818"/>
    </row>
    <row r="819" spans="5:7">
      <c r="E819"/>
      <c r="G819"/>
    </row>
    <row r="820" spans="5:7">
      <c r="E820"/>
      <c r="G820"/>
    </row>
    <row r="821" spans="5:7">
      <c r="E821"/>
      <c r="G821"/>
    </row>
    <row r="822" spans="5:7">
      <c r="E822"/>
      <c r="G822"/>
    </row>
    <row r="823" spans="5:7">
      <c r="E823"/>
      <c r="G823"/>
    </row>
    <row r="824" spans="5:7">
      <c r="E824"/>
      <c r="G824"/>
    </row>
    <row r="825" spans="5:7">
      <c r="E825"/>
      <c r="G825"/>
    </row>
    <row r="826" spans="5:7">
      <c r="E826"/>
      <c r="G826"/>
    </row>
    <row r="827" spans="5:7">
      <c r="E827"/>
      <c r="G827"/>
    </row>
    <row r="828" spans="5:7">
      <c r="E828"/>
      <c r="G828"/>
    </row>
    <row r="829" spans="5:7">
      <c r="E829"/>
      <c r="G829"/>
    </row>
    <row r="830" spans="5:7">
      <c r="E830"/>
      <c r="G830"/>
    </row>
    <row r="831" spans="5:7">
      <c r="E831"/>
      <c r="G831"/>
    </row>
    <row r="832" spans="5:7">
      <c r="E832"/>
      <c r="G832"/>
    </row>
    <row r="833" spans="5:7">
      <c r="E833"/>
      <c r="G833"/>
    </row>
    <row r="834" spans="5:7">
      <c r="E834"/>
      <c r="G834"/>
    </row>
    <row r="835" spans="5:7">
      <c r="E835"/>
      <c r="G835"/>
    </row>
    <row r="836" spans="5:7">
      <c r="E836"/>
      <c r="G836"/>
    </row>
    <row r="837" spans="5:7">
      <c r="E837"/>
      <c r="G837"/>
    </row>
    <row r="838" spans="5:7">
      <c r="E838"/>
      <c r="G838"/>
    </row>
    <row r="839" spans="5:7">
      <c r="E839"/>
      <c r="G839"/>
    </row>
    <row r="840" spans="5:7">
      <c r="E840"/>
      <c r="G840"/>
    </row>
    <row r="841" spans="5:7">
      <c r="E841"/>
      <c r="G841"/>
    </row>
    <row r="842" spans="5:7">
      <c r="E842"/>
      <c r="G842"/>
    </row>
    <row r="843" spans="5:7">
      <c r="E843"/>
      <c r="G843"/>
    </row>
    <row r="844" spans="5:7">
      <c r="E844"/>
      <c r="G844"/>
    </row>
    <row r="845" spans="5:7">
      <c r="E845"/>
      <c r="G845"/>
    </row>
    <row r="846" spans="5:7">
      <c r="E846"/>
      <c r="G846"/>
    </row>
    <row r="847" spans="5:7">
      <c r="E847"/>
      <c r="G847"/>
    </row>
    <row r="848" spans="5:7">
      <c r="E848"/>
      <c r="G848"/>
    </row>
    <row r="849" spans="5:7">
      <c r="E849"/>
      <c r="G849"/>
    </row>
    <row r="850" spans="5:7">
      <c r="E850"/>
      <c r="G850"/>
    </row>
    <row r="851" spans="5:7">
      <c r="E851"/>
      <c r="G851"/>
    </row>
    <row r="852" spans="5:7">
      <c r="E852"/>
      <c r="G852"/>
    </row>
    <row r="853" spans="5:7">
      <c r="E853"/>
      <c r="G853"/>
    </row>
    <row r="854" spans="5:7">
      <c r="E854"/>
      <c r="G854"/>
    </row>
    <row r="855" spans="5:7">
      <c r="E855"/>
      <c r="G855"/>
    </row>
    <row r="856" spans="5:7">
      <c r="E856"/>
      <c r="G856"/>
    </row>
    <row r="857" spans="5:7">
      <c r="E857"/>
      <c r="G857"/>
    </row>
    <row r="858" spans="5:7">
      <c r="E858"/>
      <c r="G858"/>
    </row>
    <row r="859" spans="5:7">
      <c r="E859"/>
      <c r="G859"/>
    </row>
    <row r="860" spans="5:7">
      <c r="E860"/>
      <c r="G860"/>
    </row>
    <row r="861" spans="5:7">
      <c r="E861"/>
      <c r="G861"/>
    </row>
    <row r="862" spans="5:7">
      <c r="E862"/>
      <c r="G862"/>
    </row>
    <row r="863" spans="5:7">
      <c r="E863"/>
      <c r="G863"/>
    </row>
    <row r="864" spans="5:7">
      <c r="E864"/>
      <c r="G864"/>
    </row>
    <row r="865" spans="5:7">
      <c r="E865"/>
      <c r="G865"/>
    </row>
    <row r="866" spans="5:7">
      <c r="E866"/>
      <c r="G866"/>
    </row>
    <row r="867" spans="5:7">
      <c r="E867"/>
      <c r="G867"/>
    </row>
    <row r="868" spans="5:7">
      <c r="E868"/>
      <c r="G868"/>
    </row>
    <row r="869" spans="5:7">
      <c r="E869"/>
      <c r="G869"/>
    </row>
    <row r="870" spans="5:7">
      <c r="E870"/>
      <c r="G870"/>
    </row>
    <row r="871" spans="5:7">
      <c r="E871"/>
      <c r="G871"/>
    </row>
    <row r="872" spans="5:7">
      <c r="E872"/>
      <c r="G872"/>
    </row>
    <row r="873" spans="5:7">
      <c r="E873"/>
      <c r="G873"/>
    </row>
    <row r="874" spans="5:7">
      <c r="E874"/>
      <c r="G874"/>
    </row>
    <row r="875" spans="5:7">
      <c r="E875"/>
      <c r="G875"/>
    </row>
    <row r="876" spans="5:7">
      <c r="E876"/>
      <c r="G876"/>
    </row>
    <row r="877" spans="5:7">
      <c r="E877"/>
      <c r="G877"/>
    </row>
    <row r="878" spans="5:7">
      <c r="E878"/>
      <c r="G878"/>
    </row>
    <row r="879" spans="5:7">
      <c r="E879"/>
      <c r="G879"/>
    </row>
    <row r="880" spans="5:7">
      <c r="E880"/>
      <c r="G880"/>
    </row>
    <row r="881" spans="5:7">
      <c r="E881"/>
      <c r="G881"/>
    </row>
    <row r="882" spans="5:7">
      <c r="E882"/>
      <c r="G882"/>
    </row>
    <row r="883" spans="5:7">
      <c r="E883"/>
      <c r="G883"/>
    </row>
    <row r="884" spans="5:7">
      <c r="E884"/>
      <c r="G884"/>
    </row>
    <row r="885" spans="5:7">
      <c r="E885"/>
      <c r="G885"/>
    </row>
    <row r="886" spans="5:7">
      <c r="E886"/>
      <c r="G886"/>
    </row>
    <row r="887" spans="5:7">
      <c r="E887"/>
      <c r="G887"/>
    </row>
    <row r="888" spans="5:7">
      <c r="E888"/>
      <c r="G888"/>
    </row>
    <row r="889" spans="5:7">
      <c r="E889"/>
      <c r="G889"/>
    </row>
    <row r="890" spans="5:7">
      <c r="E890"/>
      <c r="G890"/>
    </row>
    <row r="891" spans="5:7">
      <c r="E891"/>
      <c r="G891"/>
    </row>
    <row r="892" spans="5:7">
      <c r="E892"/>
      <c r="G892"/>
    </row>
    <row r="893" spans="5:7">
      <c r="E893"/>
      <c r="G893"/>
    </row>
    <row r="894" spans="5:7">
      <c r="E894"/>
      <c r="G894"/>
    </row>
    <row r="895" spans="5:7">
      <c r="E895"/>
      <c r="G895"/>
    </row>
    <row r="896" spans="5:7">
      <c r="E896"/>
      <c r="G896"/>
    </row>
    <row r="897" spans="5:7">
      <c r="E897"/>
      <c r="G897"/>
    </row>
    <row r="898" spans="5:7">
      <c r="E898"/>
      <c r="G898"/>
    </row>
    <row r="899" spans="5:7">
      <c r="E899"/>
      <c r="G899"/>
    </row>
    <row r="900" spans="5:7">
      <c r="E900"/>
      <c r="G900"/>
    </row>
    <row r="901" spans="5:7">
      <c r="E901"/>
      <c r="G901"/>
    </row>
    <row r="902" spans="5:7">
      <c r="E902"/>
      <c r="G902"/>
    </row>
    <row r="903" spans="5:7">
      <c r="E903"/>
      <c r="G903"/>
    </row>
    <row r="904" spans="5:7">
      <c r="E904"/>
      <c r="G904"/>
    </row>
    <row r="905" spans="5:7">
      <c r="E905"/>
      <c r="G905"/>
    </row>
    <row r="906" spans="5:7">
      <c r="E906"/>
      <c r="G906"/>
    </row>
    <row r="907" spans="5:7">
      <c r="E907"/>
      <c r="G907"/>
    </row>
    <row r="908" spans="5:7">
      <c r="E908"/>
      <c r="G908"/>
    </row>
    <row r="909" spans="5:7">
      <c r="E909"/>
      <c r="G909"/>
    </row>
    <row r="910" spans="5:7">
      <c r="E910"/>
      <c r="G910"/>
    </row>
    <row r="911" spans="5:7">
      <c r="E911"/>
      <c r="G911"/>
    </row>
    <row r="912" spans="5:7">
      <c r="E912"/>
      <c r="G912"/>
    </row>
    <row r="913" spans="5:7" ht="18.75" customHeight="1">
      <c r="E913"/>
      <c r="G913"/>
    </row>
    <row r="914" spans="5:7" ht="18.75" customHeight="1">
      <c r="E914"/>
      <c r="G914"/>
    </row>
    <row r="915" spans="5:7" ht="18.75" customHeight="1">
      <c r="E915"/>
      <c r="G915"/>
    </row>
    <row r="916" spans="5:7" ht="18.75" customHeight="1">
      <c r="E916"/>
      <c r="G916"/>
    </row>
    <row r="917" spans="5:7" ht="18.75" customHeight="1">
      <c r="E917"/>
      <c r="G917"/>
    </row>
    <row r="918" spans="5:7" ht="18.75" customHeight="1">
      <c r="E918"/>
      <c r="G918"/>
    </row>
    <row r="919" spans="5:7" ht="18.75" customHeight="1">
      <c r="E919"/>
      <c r="G919"/>
    </row>
    <row r="920" spans="5:7" ht="18.75" customHeight="1">
      <c r="E920"/>
      <c r="G920"/>
    </row>
    <row r="921" spans="5:7" ht="18.75" customHeight="1">
      <c r="E921"/>
      <c r="G921"/>
    </row>
    <row r="922" spans="5:7" ht="18.75" customHeight="1">
      <c r="E922"/>
      <c r="G922"/>
    </row>
    <row r="923" spans="5:7" ht="18.75" customHeight="1">
      <c r="E923"/>
      <c r="G923"/>
    </row>
    <row r="924" spans="5:7" ht="18.75" customHeight="1">
      <c r="E924"/>
      <c r="G924"/>
    </row>
    <row r="925" spans="5:7" ht="18.75" customHeight="1">
      <c r="E925"/>
      <c r="G925"/>
    </row>
    <row r="926" spans="5:7" ht="18.75" customHeight="1">
      <c r="E926"/>
      <c r="G926"/>
    </row>
    <row r="927" spans="5:7" ht="18.75" customHeight="1">
      <c r="E927"/>
      <c r="G927"/>
    </row>
    <row r="928" spans="5:7" ht="18.75" customHeight="1">
      <c r="E928"/>
      <c r="G928"/>
    </row>
    <row r="929" spans="5:7" ht="18.75" customHeight="1">
      <c r="E929"/>
      <c r="G929"/>
    </row>
    <row r="930" spans="5:7" ht="18.75" customHeight="1">
      <c r="E930"/>
      <c r="G930"/>
    </row>
    <row r="931" spans="5:7" ht="18.75" customHeight="1">
      <c r="E931"/>
      <c r="G931"/>
    </row>
    <row r="932" spans="5:7" ht="18.75" customHeight="1">
      <c r="E932"/>
      <c r="G932"/>
    </row>
    <row r="933" spans="5:7" ht="18.75" customHeight="1">
      <c r="E933"/>
      <c r="G933"/>
    </row>
    <row r="934" spans="5:7" ht="18.75" customHeight="1">
      <c r="E934"/>
      <c r="G934"/>
    </row>
    <row r="935" spans="5:7" ht="18.75" customHeight="1">
      <c r="E935"/>
      <c r="G935"/>
    </row>
    <row r="936" spans="5:7" ht="18.75" customHeight="1">
      <c r="E936"/>
      <c r="G936"/>
    </row>
    <row r="937" spans="5:7" ht="18.75" customHeight="1">
      <c r="E937"/>
      <c r="G937"/>
    </row>
    <row r="938" spans="5:7" ht="18.75" customHeight="1">
      <c r="E938"/>
      <c r="G938"/>
    </row>
    <row r="939" spans="5:7" ht="18.75" customHeight="1">
      <c r="E939"/>
      <c r="G939"/>
    </row>
    <row r="940" spans="5:7" ht="18.75" customHeight="1">
      <c r="E940"/>
      <c r="G940"/>
    </row>
    <row r="941" spans="5:7" ht="18.75" customHeight="1">
      <c r="E941"/>
      <c r="G941"/>
    </row>
    <row r="942" spans="5:7" ht="18.75" customHeight="1">
      <c r="E942"/>
      <c r="G942"/>
    </row>
    <row r="943" spans="5:7" ht="18.75" customHeight="1">
      <c r="E943"/>
      <c r="G943"/>
    </row>
    <row r="944" spans="5:7" ht="18.75" customHeight="1">
      <c r="E944"/>
      <c r="G944"/>
    </row>
    <row r="945" spans="5:7" ht="18.75" customHeight="1">
      <c r="E945"/>
      <c r="G945"/>
    </row>
    <row r="946" spans="5:7">
      <c r="E946"/>
      <c r="G946"/>
    </row>
    <row r="947" spans="5:7">
      <c r="E947"/>
      <c r="G947"/>
    </row>
    <row r="948" spans="5:7">
      <c r="E948"/>
      <c r="G948"/>
    </row>
    <row r="949" spans="5:7">
      <c r="E949"/>
      <c r="G949"/>
    </row>
    <row r="950" spans="5:7">
      <c r="E950"/>
      <c r="G950"/>
    </row>
    <row r="951" spans="5:7">
      <c r="E951"/>
      <c r="G951"/>
    </row>
    <row r="952" spans="5:7">
      <c r="E952"/>
      <c r="G952"/>
    </row>
    <row r="953" spans="5:7">
      <c r="E953"/>
      <c r="G953"/>
    </row>
    <row r="954" spans="5:7">
      <c r="E954"/>
      <c r="G954"/>
    </row>
    <row r="955" spans="5:7">
      <c r="E955"/>
      <c r="G955"/>
    </row>
    <row r="956" spans="5:7">
      <c r="E956"/>
      <c r="G956"/>
    </row>
    <row r="957" spans="5:7">
      <c r="E957"/>
      <c r="G957"/>
    </row>
    <row r="958" spans="5:7">
      <c r="E958"/>
      <c r="G958"/>
    </row>
    <row r="959" spans="5:7">
      <c r="E959"/>
      <c r="G959"/>
    </row>
    <row r="960" spans="5:7">
      <c r="E960"/>
      <c r="G960"/>
    </row>
    <row r="961" spans="5:7">
      <c r="E961"/>
      <c r="G961"/>
    </row>
    <row r="962" spans="5:7">
      <c r="E962"/>
      <c r="G962"/>
    </row>
    <row r="963" spans="5:7">
      <c r="E963"/>
      <c r="G963"/>
    </row>
    <row r="964" spans="5:7">
      <c r="E964"/>
      <c r="G964"/>
    </row>
    <row r="965" spans="5:7">
      <c r="E965"/>
      <c r="G965"/>
    </row>
    <row r="966" spans="5:7">
      <c r="E966"/>
      <c r="G966"/>
    </row>
    <row r="967" spans="5:7">
      <c r="E967"/>
      <c r="G967"/>
    </row>
    <row r="968" spans="5:7">
      <c r="E968"/>
      <c r="G968"/>
    </row>
    <row r="969" spans="5:7">
      <c r="E969"/>
      <c r="G969"/>
    </row>
    <row r="970" spans="5:7">
      <c r="E970"/>
      <c r="G970"/>
    </row>
    <row r="971" spans="5:7">
      <c r="E971"/>
      <c r="G971"/>
    </row>
    <row r="972" spans="5:7">
      <c r="E972"/>
      <c r="G972"/>
    </row>
    <row r="973" spans="5:7">
      <c r="E973"/>
      <c r="G973"/>
    </row>
    <row r="974" spans="5:7">
      <c r="E974"/>
      <c r="G974"/>
    </row>
    <row r="975" spans="5:7">
      <c r="E975"/>
      <c r="G975"/>
    </row>
    <row r="976" spans="5:7" ht="15.75" customHeight="1">
      <c r="E976"/>
      <c r="G976"/>
    </row>
    <row r="977" spans="5:7" ht="15.75" customHeight="1">
      <c r="E977"/>
      <c r="G977"/>
    </row>
    <row r="978" spans="5:7" ht="15.75" customHeight="1">
      <c r="E978"/>
      <c r="G978"/>
    </row>
    <row r="979" spans="5:7" ht="15.75" customHeight="1">
      <c r="E979"/>
      <c r="G979"/>
    </row>
    <row r="980" spans="5:7" ht="15.75" customHeight="1">
      <c r="E980"/>
      <c r="G980"/>
    </row>
    <row r="981" spans="5:7" ht="15.75" customHeight="1">
      <c r="E981"/>
      <c r="G981"/>
    </row>
    <row r="982" spans="5:7" ht="15.75" customHeight="1">
      <c r="E982"/>
      <c r="G982"/>
    </row>
    <row r="983" spans="5:7" ht="15.75" customHeight="1">
      <c r="E983"/>
      <c r="G983"/>
    </row>
    <row r="984" spans="5:7">
      <c r="E984"/>
      <c r="G984"/>
    </row>
    <row r="985" spans="5:7">
      <c r="E985"/>
      <c r="G985"/>
    </row>
    <row r="986" spans="5:7">
      <c r="E986"/>
      <c r="G986"/>
    </row>
    <row r="987" spans="5:7">
      <c r="E987"/>
      <c r="G987"/>
    </row>
    <row r="988" spans="5:7">
      <c r="E988"/>
      <c r="G988"/>
    </row>
    <row r="989" spans="5:7">
      <c r="E989"/>
      <c r="G989"/>
    </row>
    <row r="990" spans="5:7">
      <c r="E990"/>
      <c r="G990"/>
    </row>
    <row r="991" spans="5:7">
      <c r="E991"/>
      <c r="G991"/>
    </row>
    <row r="992" spans="5:7">
      <c r="E992"/>
      <c r="G992"/>
    </row>
    <row r="993" spans="5:7">
      <c r="E993"/>
      <c r="G993"/>
    </row>
    <row r="994" spans="5:7">
      <c r="E994"/>
      <c r="G994"/>
    </row>
    <row r="995" spans="5:7" ht="15" customHeight="1">
      <c r="E995"/>
      <c r="G995"/>
    </row>
    <row r="996" spans="5:7" ht="15" customHeight="1">
      <c r="E996"/>
      <c r="G996"/>
    </row>
    <row r="997" spans="5:7" ht="15" customHeight="1">
      <c r="E997"/>
      <c r="G997"/>
    </row>
    <row r="998" spans="5:7" ht="15" customHeight="1">
      <c r="E998"/>
      <c r="G998"/>
    </row>
    <row r="999" spans="5:7" ht="15" customHeight="1">
      <c r="E999"/>
      <c r="G999"/>
    </row>
    <row r="1000" spans="5:7" ht="15" customHeight="1">
      <c r="E1000"/>
      <c r="G1000"/>
    </row>
    <row r="1001" spans="5:7" ht="15" customHeight="1">
      <c r="E1001"/>
      <c r="G1001"/>
    </row>
    <row r="1002" spans="5:7" ht="15" customHeight="1">
      <c r="E1002"/>
      <c r="G1002"/>
    </row>
    <row r="1003" spans="5:7" ht="15" customHeight="1">
      <c r="E1003"/>
      <c r="G1003"/>
    </row>
    <row r="1004" spans="5:7">
      <c r="E1004"/>
      <c r="G1004"/>
    </row>
    <row r="1005" spans="5:7">
      <c r="E1005"/>
      <c r="G1005"/>
    </row>
    <row r="1006" spans="5:7" ht="15" customHeight="1">
      <c r="E1006"/>
      <c r="G1006"/>
    </row>
    <row r="1007" spans="5:7" ht="15" customHeight="1">
      <c r="E1007"/>
      <c r="G1007"/>
    </row>
    <row r="1008" spans="5:7" ht="15" customHeight="1">
      <c r="E1008"/>
      <c r="G1008"/>
    </row>
    <row r="1009" spans="5:7" ht="15" customHeight="1">
      <c r="E1009"/>
      <c r="G1009"/>
    </row>
    <row r="1010" spans="5:7" ht="15" customHeight="1">
      <c r="E1010"/>
      <c r="G1010"/>
    </row>
    <row r="1011" spans="5:7" ht="15" customHeight="1">
      <c r="E1011"/>
      <c r="G1011"/>
    </row>
    <row r="1012" spans="5:7" ht="15" customHeight="1">
      <c r="E1012"/>
      <c r="G1012"/>
    </row>
    <row r="1013" spans="5:7" ht="15" customHeight="1">
      <c r="E1013"/>
      <c r="G1013"/>
    </row>
    <row r="1014" spans="5:7">
      <c r="E1014"/>
      <c r="G1014"/>
    </row>
    <row r="1015" spans="5:7">
      <c r="E1015"/>
      <c r="G1015"/>
    </row>
    <row r="1016" spans="5:7">
      <c r="E1016"/>
      <c r="G1016"/>
    </row>
    <row r="1017" spans="5:7">
      <c r="E1017"/>
      <c r="G1017"/>
    </row>
    <row r="1018" spans="5:7">
      <c r="E1018"/>
      <c r="G1018"/>
    </row>
    <row r="1019" spans="5:7">
      <c r="E1019"/>
      <c r="G1019"/>
    </row>
    <row r="1020" spans="5:7">
      <c r="E1020"/>
      <c r="G1020"/>
    </row>
    <row r="1021" spans="5:7">
      <c r="E1021"/>
      <c r="G1021"/>
    </row>
    <row r="1022" spans="5:7">
      <c r="E1022"/>
      <c r="G1022"/>
    </row>
    <row r="1023" spans="5:7">
      <c r="E1023"/>
      <c r="G1023"/>
    </row>
    <row r="1024" spans="5:7">
      <c r="E1024"/>
      <c r="G1024"/>
    </row>
    <row r="1025" spans="5:7">
      <c r="E1025"/>
      <c r="G1025"/>
    </row>
    <row r="1026" spans="5:7">
      <c r="E1026"/>
      <c r="G1026"/>
    </row>
    <row r="1027" spans="5:7">
      <c r="E1027"/>
      <c r="G1027"/>
    </row>
    <row r="1028" spans="5:7">
      <c r="E1028"/>
      <c r="G1028"/>
    </row>
    <row r="1029" spans="5:7">
      <c r="E1029"/>
      <c r="G1029"/>
    </row>
    <row r="1030" spans="5:7">
      <c r="E1030"/>
      <c r="G1030"/>
    </row>
    <row r="1031" spans="5:7">
      <c r="E1031"/>
      <c r="G1031"/>
    </row>
    <row r="1032" spans="5:7">
      <c r="E1032"/>
      <c r="G1032"/>
    </row>
    <row r="1033" spans="5:7">
      <c r="E1033"/>
      <c r="G1033"/>
    </row>
    <row r="1034" spans="5:7">
      <c r="E1034"/>
      <c r="G1034"/>
    </row>
    <row r="1035" spans="5:7">
      <c r="E1035"/>
      <c r="G1035"/>
    </row>
    <row r="1036" spans="5:7">
      <c r="E1036"/>
      <c r="G1036"/>
    </row>
    <row r="1037" spans="5:7">
      <c r="E1037"/>
      <c r="G1037"/>
    </row>
    <row r="1038" spans="5:7">
      <c r="E1038"/>
      <c r="G1038"/>
    </row>
    <row r="1039" spans="5:7">
      <c r="E1039"/>
      <c r="G1039"/>
    </row>
    <row r="1040" spans="5:7">
      <c r="E1040"/>
      <c r="G1040"/>
    </row>
    <row r="1041" spans="5:7">
      <c r="E1041"/>
      <c r="G1041"/>
    </row>
    <row r="1042" spans="5:7">
      <c r="E1042"/>
      <c r="G1042"/>
    </row>
    <row r="1043" spans="5:7">
      <c r="E1043"/>
      <c r="G1043"/>
    </row>
    <row r="1044" spans="5:7">
      <c r="E1044"/>
      <c r="G1044"/>
    </row>
    <row r="1045" spans="5:7">
      <c r="E1045"/>
      <c r="G1045"/>
    </row>
    <row r="1046" spans="5:7">
      <c r="E1046"/>
      <c r="G1046"/>
    </row>
    <row r="1047" spans="5:7">
      <c r="E1047"/>
      <c r="G1047"/>
    </row>
    <row r="1048" spans="5:7">
      <c r="E1048"/>
      <c r="G1048"/>
    </row>
    <row r="1049" spans="5:7">
      <c r="E1049"/>
      <c r="G1049"/>
    </row>
    <row r="1050" spans="5:7">
      <c r="E1050"/>
      <c r="G1050"/>
    </row>
    <row r="1051" spans="5:7">
      <c r="E1051"/>
      <c r="G1051"/>
    </row>
    <row r="1052" spans="5:7">
      <c r="E1052"/>
      <c r="G1052"/>
    </row>
    <row r="1053" spans="5:7">
      <c r="E1053"/>
      <c r="G1053"/>
    </row>
    <row r="1054" spans="5:7">
      <c r="E1054"/>
      <c r="G1054"/>
    </row>
    <row r="1055" spans="5:7">
      <c r="E1055"/>
      <c r="G1055"/>
    </row>
    <row r="1056" spans="5:7">
      <c r="E1056"/>
      <c r="G1056"/>
    </row>
    <row r="1057" spans="5:7">
      <c r="E1057"/>
      <c r="G1057"/>
    </row>
    <row r="1058" spans="5:7">
      <c r="E1058"/>
      <c r="G1058"/>
    </row>
    <row r="1059" spans="5:7">
      <c r="E1059"/>
      <c r="G1059"/>
    </row>
    <row r="1060" spans="5:7">
      <c r="E1060"/>
      <c r="G1060"/>
    </row>
    <row r="1061" spans="5:7">
      <c r="E1061"/>
      <c r="G1061"/>
    </row>
    <row r="1062" spans="5:7">
      <c r="E1062"/>
      <c r="G1062"/>
    </row>
    <row r="1063" spans="5:7">
      <c r="E1063"/>
      <c r="G1063"/>
    </row>
    <row r="1064" spans="5:7">
      <c r="E1064"/>
      <c r="G1064"/>
    </row>
    <row r="1065" spans="5:7">
      <c r="E1065"/>
      <c r="G1065"/>
    </row>
    <row r="1066" spans="5:7">
      <c r="E1066"/>
      <c r="G1066"/>
    </row>
    <row r="1067" spans="5:7">
      <c r="E1067"/>
      <c r="G1067"/>
    </row>
    <row r="1068" spans="5:7">
      <c r="E1068"/>
      <c r="G1068"/>
    </row>
    <row r="1069" spans="5:7">
      <c r="E1069"/>
      <c r="G1069"/>
    </row>
    <row r="1070" spans="5:7">
      <c r="E1070"/>
      <c r="G1070"/>
    </row>
    <row r="1071" spans="5:7">
      <c r="E1071"/>
      <c r="G1071"/>
    </row>
    <row r="1072" spans="5:7">
      <c r="E1072"/>
      <c r="G1072"/>
    </row>
    <row r="1073" spans="5:7">
      <c r="E1073"/>
      <c r="G1073"/>
    </row>
    <row r="1074" spans="5:7">
      <c r="E1074"/>
      <c r="G1074"/>
    </row>
    <row r="1075" spans="5:7">
      <c r="E1075"/>
      <c r="G1075"/>
    </row>
    <row r="1076" spans="5:7">
      <c r="E1076"/>
      <c r="G1076"/>
    </row>
    <row r="1077" spans="5:7">
      <c r="E1077"/>
      <c r="G1077"/>
    </row>
    <row r="1078" spans="5:7">
      <c r="E1078"/>
      <c r="G1078"/>
    </row>
    <row r="1079" spans="5:7">
      <c r="E1079"/>
      <c r="G1079"/>
    </row>
    <row r="1080" spans="5:7">
      <c r="E1080"/>
      <c r="G1080"/>
    </row>
    <row r="1081" spans="5:7">
      <c r="E1081"/>
      <c r="G1081"/>
    </row>
    <row r="1082" spans="5:7">
      <c r="E1082"/>
      <c r="G1082"/>
    </row>
    <row r="1083" spans="5:7">
      <c r="E1083"/>
      <c r="G1083"/>
    </row>
    <row r="1084" spans="5:7">
      <c r="E1084"/>
      <c r="G1084"/>
    </row>
    <row r="1085" spans="5:7">
      <c r="E1085"/>
      <c r="G1085"/>
    </row>
    <row r="1086" spans="5:7">
      <c r="E1086"/>
      <c r="G1086"/>
    </row>
    <row r="1087" spans="5:7">
      <c r="E1087"/>
      <c r="G1087"/>
    </row>
    <row r="1088" spans="5:7">
      <c r="E1088"/>
      <c r="G1088"/>
    </row>
    <row r="1089" spans="5:7">
      <c r="E1089"/>
      <c r="G1089"/>
    </row>
    <row r="1090" spans="5:7">
      <c r="E1090"/>
      <c r="G1090"/>
    </row>
    <row r="1091" spans="5:7">
      <c r="E1091"/>
      <c r="G1091"/>
    </row>
    <row r="1092" spans="5:7">
      <c r="E1092"/>
      <c r="G1092"/>
    </row>
    <row r="1093" spans="5:7">
      <c r="E1093"/>
      <c r="G1093"/>
    </row>
    <row r="1094" spans="5:7">
      <c r="E1094"/>
      <c r="G1094"/>
    </row>
    <row r="1095" spans="5:7">
      <c r="E1095"/>
      <c r="G1095"/>
    </row>
    <row r="1096" spans="5:7">
      <c r="E1096"/>
      <c r="G1096"/>
    </row>
    <row r="1097" spans="5:7">
      <c r="E1097"/>
      <c r="G1097"/>
    </row>
    <row r="1098" spans="5:7">
      <c r="E1098"/>
      <c r="G1098"/>
    </row>
    <row r="1099" spans="5:7">
      <c r="E1099"/>
      <c r="G1099"/>
    </row>
    <row r="1100" spans="5:7">
      <c r="E1100"/>
      <c r="G1100"/>
    </row>
    <row r="1101" spans="5:7">
      <c r="E1101"/>
      <c r="G1101"/>
    </row>
    <row r="1102" spans="5:7">
      <c r="E1102"/>
      <c r="G1102"/>
    </row>
    <row r="1103" spans="5:7">
      <c r="E1103"/>
      <c r="G1103"/>
    </row>
    <row r="1104" spans="5:7">
      <c r="E1104"/>
      <c r="G1104"/>
    </row>
    <row r="1105" spans="5:7">
      <c r="E1105"/>
      <c r="G1105"/>
    </row>
    <row r="1106" spans="5:7">
      <c r="E1106"/>
      <c r="G1106"/>
    </row>
    <row r="1107" spans="5:7">
      <c r="E1107"/>
      <c r="G1107"/>
    </row>
    <row r="1108" spans="5:7">
      <c r="E1108"/>
      <c r="G1108"/>
    </row>
    <row r="1109" spans="5:7">
      <c r="E1109"/>
      <c r="G1109"/>
    </row>
    <row r="1110" spans="5:7">
      <c r="E1110"/>
      <c r="G1110"/>
    </row>
    <row r="1111" spans="5:7">
      <c r="E1111"/>
      <c r="G1111"/>
    </row>
    <row r="1112" spans="5:7">
      <c r="E1112"/>
      <c r="G1112"/>
    </row>
    <row r="1113" spans="5:7">
      <c r="E1113"/>
      <c r="G1113"/>
    </row>
    <row r="1114" spans="5:7">
      <c r="E1114"/>
      <c r="G1114"/>
    </row>
    <row r="1115" spans="5:7">
      <c r="E1115"/>
      <c r="G1115"/>
    </row>
    <row r="1116" spans="5:7">
      <c r="E1116"/>
      <c r="G1116"/>
    </row>
    <row r="1117" spans="5:7">
      <c r="E1117"/>
      <c r="G1117"/>
    </row>
    <row r="1118" spans="5:7">
      <c r="E1118"/>
      <c r="G1118"/>
    </row>
    <row r="1119" spans="5:7">
      <c r="E1119"/>
      <c r="G1119"/>
    </row>
    <row r="1120" spans="5:7">
      <c r="E1120"/>
      <c r="G1120"/>
    </row>
    <row r="1121" spans="5:7">
      <c r="E1121"/>
      <c r="G1121"/>
    </row>
    <row r="1122" spans="5:7">
      <c r="E1122"/>
      <c r="G1122"/>
    </row>
    <row r="1123" spans="5:7">
      <c r="E1123"/>
      <c r="G1123"/>
    </row>
    <row r="1124" spans="5:7">
      <c r="E1124"/>
      <c r="G1124"/>
    </row>
    <row r="1125" spans="5:7">
      <c r="E1125"/>
      <c r="G1125"/>
    </row>
    <row r="1126" spans="5:7">
      <c r="E1126"/>
      <c r="G1126"/>
    </row>
    <row r="1127" spans="5:7">
      <c r="E1127"/>
      <c r="G1127"/>
    </row>
    <row r="1128" spans="5:7">
      <c r="E1128"/>
      <c r="G1128"/>
    </row>
    <row r="1129" spans="5:7">
      <c r="E1129"/>
      <c r="G1129"/>
    </row>
    <row r="1130" spans="5:7">
      <c r="E1130"/>
      <c r="G1130"/>
    </row>
    <row r="1131" spans="5:7">
      <c r="E1131"/>
      <c r="G1131"/>
    </row>
    <row r="1132" spans="5:7">
      <c r="E1132"/>
      <c r="G1132"/>
    </row>
    <row r="1133" spans="5:7">
      <c r="E1133"/>
      <c r="G1133"/>
    </row>
    <row r="1134" spans="5:7">
      <c r="E1134"/>
      <c r="G1134"/>
    </row>
    <row r="1135" spans="5:7">
      <c r="E1135"/>
      <c r="G1135"/>
    </row>
    <row r="1136" spans="5:7">
      <c r="E1136"/>
      <c r="G1136"/>
    </row>
    <row r="1137" spans="5:7">
      <c r="E1137"/>
      <c r="G1137"/>
    </row>
    <row r="1138" spans="5:7">
      <c r="E1138"/>
      <c r="G1138"/>
    </row>
    <row r="1139" spans="5:7">
      <c r="E1139"/>
      <c r="G1139"/>
    </row>
    <row r="1140" spans="5:7">
      <c r="E1140"/>
      <c r="G1140"/>
    </row>
    <row r="1141" spans="5:7">
      <c r="E1141"/>
      <c r="G1141"/>
    </row>
    <row r="1142" spans="5:7">
      <c r="E1142"/>
      <c r="G1142"/>
    </row>
    <row r="1143" spans="5:7">
      <c r="E1143"/>
      <c r="G1143"/>
    </row>
    <row r="1144" spans="5:7">
      <c r="E1144"/>
      <c r="G1144"/>
    </row>
    <row r="1145" spans="5:7">
      <c r="E1145"/>
      <c r="G1145"/>
    </row>
    <row r="1146" spans="5:7">
      <c r="E1146"/>
      <c r="G1146"/>
    </row>
    <row r="1147" spans="5:7">
      <c r="E1147"/>
      <c r="G1147"/>
    </row>
    <row r="1148" spans="5:7">
      <c r="E1148"/>
      <c r="G1148"/>
    </row>
    <row r="1149" spans="5:7">
      <c r="E1149"/>
      <c r="G1149"/>
    </row>
    <row r="1150" spans="5:7">
      <c r="E1150"/>
      <c r="G1150"/>
    </row>
    <row r="1151" spans="5:7">
      <c r="E1151"/>
      <c r="G1151"/>
    </row>
    <row r="1152" spans="5:7">
      <c r="E1152"/>
      <c r="G1152"/>
    </row>
    <row r="1153" spans="5:7">
      <c r="E1153"/>
      <c r="G1153"/>
    </row>
    <row r="1154" spans="5:7">
      <c r="E1154"/>
      <c r="G1154"/>
    </row>
    <row r="1155" spans="5:7">
      <c r="E1155"/>
      <c r="G1155"/>
    </row>
    <row r="1156" spans="5:7">
      <c r="E1156"/>
      <c r="G1156"/>
    </row>
    <row r="1157" spans="5:7">
      <c r="E1157"/>
      <c r="G1157"/>
    </row>
    <row r="1158" spans="5:7">
      <c r="E1158"/>
      <c r="G1158"/>
    </row>
    <row r="1159" spans="5:7">
      <c r="E1159"/>
      <c r="G1159"/>
    </row>
    <row r="1160" spans="5:7">
      <c r="E1160"/>
      <c r="G1160"/>
    </row>
    <row r="1161" spans="5:7">
      <c r="E1161"/>
      <c r="G1161"/>
    </row>
    <row r="1162" spans="5:7">
      <c r="E1162"/>
      <c r="G1162"/>
    </row>
    <row r="1163" spans="5:7">
      <c r="E1163"/>
      <c r="G1163"/>
    </row>
    <row r="1164" spans="5:7">
      <c r="E1164"/>
      <c r="G1164"/>
    </row>
    <row r="1165" spans="5:7">
      <c r="E1165"/>
      <c r="G1165"/>
    </row>
    <row r="1166" spans="5:7">
      <c r="E1166"/>
      <c r="G1166"/>
    </row>
    <row r="1167" spans="5:7">
      <c r="E1167"/>
      <c r="G1167"/>
    </row>
    <row r="1168" spans="5:7">
      <c r="E1168"/>
      <c r="G1168"/>
    </row>
    <row r="1169" spans="5:7">
      <c r="E1169"/>
      <c r="G1169"/>
    </row>
    <row r="1170" spans="5:7">
      <c r="E1170"/>
      <c r="G1170"/>
    </row>
    <row r="1171" spans="5:7">
      <c r="E1171"/>
      <c r="G1171"/>
    </row>
    <row r="1172" spans="5:7">
      <c r="E1172"/>
      <c r="G1172"/>
    </row>
    <row r="1173" spans="5:7">
      <c r="E1173"/>
      <c r="G1173"/>
    </row>
    <row r="1174" spans="5:7">
      <c r="E1174"/>
      <c r="G1174"/>
    </row>
    <row r="1175" spans="5:7">
      <c r="E1175"/>
      <c r="G1175"/>
    </row>
    <row r="1176" spans="5:7">
      <c r="E1176"/>
      <c r="G1176"/>
    </row>
    <row r="1177" spans="5:7">
      <c r="E1177"/>
      <c r="G1177"/>
    </row>
    <row r="1178" spans="5:7">
      <c r="E1178"/>
      <c r="G1178"/>
    </row>
    <row r="1179" spans="5:7">
      <c r="E1179"/>
      <c r="G1179"/>
    </row>
    <row r="1180" spans="5:7">
      <c r="E1180"/>
      <c r="G1180"/>
    </row>
    <row r="1181" spans="5:7">
      <c r="E1181"/>
      <c r="G1181"/>
    </row>
    <row r="1182" spans="5:7">
      <c r="E1182"/>
      <c r="G1182"/>
    </row>
    <row r="1183" spans="5:7">
      <c r="E1183"/>
      <c r="G1183"/>
    </row>
    <row r="1184" spans="5:7">
      <c r="E1184"/>
      <c r="G1184"/>
    </row>
    <row r="1185" spans="5:7">
      <c r="E1185"/>
      <c r="G1185"/>
    </row>
    <row r="1186" spans="5:7">
      <c r="E1186"/>
      <c r="G1186"/>
    </row>
    <row r="1187" spans="5:7">
      <c r="E1187"/>
      <c r="G1187"/>
    </row>
    <row r="1188" spans="5:7">
      <c r="E1188"/>
      <c r="G1188"/>
    </row>
    <row r="1189" spans="5:7">
      <c r="E1189"/>
      <c r="G1189"/>
    </row>
    <row r="1190" spans="5:7">
      <c r="E1190"/>
      <c r="G1190"/>
    </row>
    <row r="1191" spans="5:7">
      <c r="E1191"/>
      <c r="G1191"/>
    </row>
    <row r="1192" spans="5:7">
      <c r="E1192"/>
      <c r="G1192"/>
    </row>
    <row r="1193" spans="5:7">
      <c r="E1193"/>
      <c r="G1193"/>
    </row>
    <row r="1194" spans="5:7">
      <c r="E1194"/>
      <c r="G1194"/>
    </row>
    <row r="1195" spans="5:7">
      <c r="E1195"/>
      <c r="G1195"/>
    </row>
    <row r="1196" spans="5:7">
      <c r="E1196"/>
      <c r="G1196"/>
    </row>
    <row r="1197" spans="5:7">
      <c r="E1197"/>
      <c r="G1197"/>
    </row>
    <row r="1198" spans="5:7">
      <c r="E1198"/>
      <c r="G1198"/>
    </row>
    <row r="1199" spans="5:7">
      <c r="E1199"/>
      <c r="G1199"/>
    </row>
    <row r="1200" spans="5:7">
      <c r="E1200"/>
      <c r="G1200"/>
    </row>
    <row r="1201" spans="5:7">
      <c r="E1201"/>
      <c r="G1201"/>
    </row>
    <row r="1202" spans="5:7">
      <c r="E1202"/>
      <c r="G1202"/>
    </row>
    <row r="1203" spans="5:7">
      <c r="E1203"/>
      <c r="G1203"/>
    </row>
    <row r="1204" spans="5:7">
      <c r="E1204"/>
      <c r="G1204"/>
    </row>
    <row r="1205" spans="5:7">
      <c r="E1205"/>
      <c r="G1205"/>
    </row>
    <row r="1206" spans="5:7">
      <c r="E1206"/>
      <c r="G1206"/>
    </row>
    <row r="1207" spans="5:7">
      <c r="E1207"/>
      <c r="G1207"/>
    </row>
    <row r="1208" spans="5:7">
      <c r="E1208"/>
      <c r="G1208"/>
    </row>
    <row r="1209" spans="5:7">
      <c r="E1209"/>
      <c r="G1209"/>
    </row>
    <row r="1210" spans="5:7">
      <c r="E1210"/>
      <c r="G1210"/>
    </row>
    <row r="1211" spans="5:7">
      <c r="E1211"/>
      <c r="G1211"/>
    </row>
    <row r="1212" spans="5:7">
      <c r="E1212"/>
      <c r="G1212"/>
    </row>
    <row r="1213" spans="5:7">
      <c r="E1213"/>
      <c r="G1213"/>
    </row>
    <row r="1214" spans="5:7">
      <c r="E1214"/>
      <c r="G1214"/>
    </row>
    <row r="1215" spans="5:7">
      <c r="E1215"/>
      <c r="G1215"/>
    </row>
    <row r="1216" spans="5:7">
      <c r="E1216"/>
      <c r="G1216"/>
    </row>
    <row r="1217" spans="5:7">
      <c r="E1217"/>
      <c r="G1217"/>
    </row>
    <row r="1218" spans="5:7">
      <c r="E1218"/>
      <c r="G1218"/>
    </row>
    <row r="1219" spans="5:7">
      <c r="E1219"/>
      <c r="G1219"/>
    </row>
    <row r="1220" spans="5:7">
      <c r="E1220"/>
      <c r="G1220"/>
    </row>
    <row r="1221" spans="5:7">
      <c r="E1221"/>
      <c r="G1221"/>
    </row>
    <row r="1222" spans="5:7">
      <c r="E1222"/>
      <c r="G1222"/>
    </row>
    <row r="1223" spans="5:7">
      <c r="E1223"/>
      <c r="G1223"/>
    </row>
    <row r="1224" spans="5:7">
      <c r="E1224"/>
      <c r="G1224"/>
    </row>
    <row r="1225" spans="5:7">
      <c r="E1225"/>
      <c r="G1225"/>
    </row>
    <row r="1226" spans="5:7">
      <c r="E1226"/>
      <c r="G1226"/>
    </row>
    <row r="1227" spans="5:7">
      <c r="E1227"/>
      <c r="G1227"/>
    </row>
    <row r="1228" spans="5:7">
      <c r="E1228"/>
      <c r="G1228"/>
    </row>
    <row r="1229" spans="5:7">
      <c r="E1229"/>
      <c r="G1229"/>
    </row>
    <row r="1230" spans="5:7">
      <c r="E1230"/>
      <c r="G1230"/>
    </row>
    <row r="1231" spans="5:7">
      <c r="E1231"/>
      <c r="G1231"/>
    </row>
    <row r="1232" spans="5:7">
      <c r="E1232"/>
      <c r="G1232"/>
    </row>
    <row r="1233" spans="5:7">
      <c r="E1233"/>
      <c r="G1233"/>
    </row>
    <row r="1234" spans="5:7">
      <c r="E1234"/>
      <c r="G1234"/>
    </row>
    <row r="1235" spans="5:7">
      <c r="E1235"/>
      <c r="G1235"/>
    </row>
    <row r="1236" spans="5:7">
      <c r="E1236"/>
      <c r="G1236"/>
    </row>
    <row r="1237" spans="5:7">
      <c r="E1237"/>
      <c r="G1237"/>
    </row>
    <row r="1238" spans="5:7">
      <c r="E1238"/>
      <c r="G1238"/>
    </row>
    <row r="1239" spans="5:7">
      <c r="E1239"/>
      <c r="G1239"/>
    </row>
    <row r="1240" spans="5:7">
      <c r="E1240"/>
      <c r="G1240"/>
    </row>
    <row r="1241" spans="5:7">
      <c r="E1241"/>
      <c r="G1241"/>
    </row>
    <row r="1242" spans="5:7">
      <c r="E1242"/>
      <c r="G1242"/>
    </row>
    <row r="1243" spans="5:7">
      <c r="E1243"/>
      <c r="G1243"/>
    </row>
    <row r="1244" spans="5:7">
      <c r="E1244"/>
      <c r="G1244"/>
    </row>
    <row r="1245" spans="5:7">
      <c r="E1245"/>
      <c r="G1245"/>
    </row>
    <row r="1246" spans="5:7">
      <c r="E1246"/>
      <c r="G1246"/>
    </row>
    <row r="1247" spans="5:7">
      <c r="E1247"/>
      <c r="G1247"/>
    </row>
    <row r="1248" spans="5:7">
      <c r="E1248"/>
      <c r="G1248"/>
    </row>
    <row r="1249" spans="5:7">
      <c r="E1249"/>
      <c r="G1249"/>
    </row>
    <row r="1250" spans="5:7">
      <c r="E1250"/>
      <c r="G1250"/>
    </row>
    <row r="1251" spans="5:7">
      <c r="E1251"/>
      <c r="G1251"/>
    </row>
    <row r="1252" spans="5:7">
      <c r="E1252"/>
      <c r="G1252"/>
    </row>
    <row r="1253" spans="5:7">
      <c r="E1253"/>
      <c r="G1253"/>
    </row>
    <row r="1254" spans="5:7">
      <c r="E1254"/>
      <c r="G1254"/>
    </row>
    <row r="1255" spans="5:7">
      <c r="E1255"/>
      <c r="G1255"/>
    </row>
    <row r="1256" spans="5:7">
      <c r="E1256"/>
      <c r="G1256"/>
    </row>
    <row r="1257" spans="5:7">
      <c r="E1257"/>
      <c r="G1257"/>
    </row>
    <row r="1258" spans="5:7">
      <c r="E1258"/>
      <c r="G1258"/>
    </row>
    <row r="1259" spans="5:7">
      <c r="E1259"/>
      <c r="G1259"/>
    </row>
    <row r="1260" spans="5:7">
      <c r="E1260"/>
      <c r="G1260"/>
    </row>
    <row r="1261" spans="5:7">
      <c r="E1261"/>
      <c r="G1261"/>
    </row>
    <row r="1262" spans="5:7">
      <c r="E1262"/>
      <c r="G1262"/>
    </row>
    <row r="1263" spans="5:7">
      <c r="E1263"/>
      <c r="G1263"/>
    </row>
    <row r="1264" spans="5:7">
      <c r="E1264"/>
      <c r="G1264"/>
    </row>
    <row r="1265" spans="5:7">
      <c r="E1265"/>
      <c r="G1265"/>
    </row>
    <row r="1266" spans="5:7">
      <c r="E1266"/>
      <c r="G1266"/>
    </row>
    <row r="1267" spans="5:7">
      <c r="E1267"/>
      <c r="G1267"/>
    </row>
    <row r="1268" spans="5:7">
      <c r="E1268"/>
      <c r="G1268"/>
    </row>
    <row r="1269" spans="5:7">
      <c r="E1269"/>
      <c r="G1269"/>
    </row>
    <row r="1270" spans="5:7">
      <c r="E1270"/>
      <c r="G1270"/>
    </row>
    <row r="1271" spans="5:7">
      <c r="E1271"/>
      <c r="G1271"/>
    </row>
    <row r="1272" spans="5:7">
      <c r="E1272"/>
      <c r="G1272"/>
    </row>
    <row r="1273" spans="5:7">
      <c r="E1273"/>
      <c r="G1273"/>
    </row>
    <row r="1274" spans="5:7">
      <c r="E1274"/>
      <c r="G1274"/>
    </row>
    <row r="1275" spans="5:7">
      <c r="E1275"/>
      <c r="G1275"/>
    </row>
    <row r="1276" spans="5:7">
      <c r="E1276"/>
      <c r="G1276"/>
    </row>
    <row r="1277" spans="5:7">
      <c r="E1277"/>
      <c r="G1277"/>
    </row>
    <row r="1278" spans="5:7">
      <c r="E1278"/>
      <c r="G1278"/>
    </row>
    <row r="1279" spans="5:7">
      <c r="E1279"/>
      <c r="G1279"/>
    </row>
    <row r="1280" spans="5:7">
      <c r="E1280"/>
      <c r="G1280"/>
    </row>
    <row r="1281" spans="5:7">
      <c r="E1281"/>
      <c r="G1281"/>
    </row>
    <row r="1282" spans="5:7">
      <c r="E1282"/>
      <c r="G1282"/>
    </row>
    <row r="1283" spans="5:7">
      <c r="E1283"/>
      <c r="G1283"/>
    </row>
    <row r="1284" spans="5:7">
      <c r="E1284"/>
      <c r="G1284"/>
    </row>
    <row r="1285" spans="5:7">
      <c r="E1285"/>
      <c r="G1285"/>
    </row>
    <row r="1286" spans="5:7">
      <c r="E1286"/>
      <c r="G1286"/>
    </row>
    <row r="1287" spans="5:7">
      <c r="E1287"/>
      <c r="G1287"/>
    </row>
    <row r="1288" spans="5:7">
      <c r="E1288"/>
      <c r="G1288"/>
    </row>
    <row r="1289" spans="5:7">
      <c r="E1289"/>
      <c r="G1289"/>
    </row>
    <row r="1290" spans="5:7">
      <c r="E1290"/>
      <c r="G1290"/>
    </row>
    <row r="1291" spans="5:7">
      <c r="E1291"/>
      <c r="G1291"/>
    </row>
    <row r="1292" spans="5:7">
      <c r="E1292"/>
      <c r="G1292"/>
    </row>
    <row r="1293" spans="5:7">
      <c r="E1293"/>
      <c r="G1293"/>
    </row>
    <row r="1294" spans="5:7">
      <c r="E1294"/>
      <c r="G1294"/>
    </row>
    <row r="1295" spans="5:7">
      <c r="E1295"/>
      <c r="G1295"/>
    </row>
    <row r="1296" spans="5:7">
      <c r="E1296"/>
      <c r="G1296"/>
    </row>
    <row r="1297" spans="5:7">
      <c r="E1297"/>
      <c r="G1297"/>
    </row>
    <row r="1298" spans="5:7">
      <c r="E1298"/>
      <c r="G1298"/>
    </row>
    <row r="1299" spans="5:7">
      <c r="E1299"/>
      <c r="G1299"/>
    </row>
    <row r="1300" spans="5:7">
      <c r="E1300"/>
      <c r="G1300"/>
    </row>
    <row r="1301" spans="5:7">
      <c r="E1301"/>
      <c r="G1301"/>
    </row>
    <row r="1302" spans="5:7">
      <c r="E1302"/>
      <c r="G1302"/>
    </row>
    <row r="1303" spans="5:7">
      <c r="E1303"/>
      <c r="G1303"/>
    </row>
    <row r="1304" spans="5:7">
      <c r="E1304"/>
      <c r="G1304"/>
    </row>
    <row r="1305" spans="5:7">
      <c r="E1305"/>
      <c r="G1305"/>
    </row>
    <row r="1306" spans="5:7">
      <c r="E1306"/>
      <c r="G1306"/>
    </row>
    <row r="1307" spans="5:7">
      <c r="E1307"/>
      <c r="G1307"/>
    </row>
    <row r="1308" spans="5:7">
      <c r="E1308"/>
      <c r="G1308"/>
    </row>
    <row r="1309" spans="5:7">
      <c r="E1309"/>
      <c r="G1309"/>
    </row>
    <row r="1310" spans="5:7">
      <c r="E1310"/>
      <c r="G1310"/>
    </row>
    <row r="1311" spans="5:7">
      <c r="E1311"/>
      <c r="G1311"/>
    </row>
    <row r="1312" spans="5:7">
      <c r="E1312"/>
      <c r="G1312"/>
    </row>
    <row r="1313" spans="5:7">
      <c r="E1313"/>
      <c r="G1313"/>
    </row>
    <row r="1314" spans="5:7">
      <c r="E1314"/>
      <c r="G1314"/>
    </row>
    <row r="1315" spans="5:7">
      <c r="E1315"/>
      <c r="G1315"/>
    </row>
    <row r="1316" spans="5:7">
      <c r="E1316"/>
      <c r="G1316"/>
    </row>
    <row r="1317" spans="5:7">
      <c r="E1317"/>
      <c r="G1317"/>
    </row>
    <row r="1318" spans="5:7">
      <c r="E1318"/>
      <c r="G1318"/>
    </row>
    <row r="1319" spans="5:7">
      <c r="E1319"/>
      <c r="G1319"/>
    </row>
    <row r="1320" spans="5:7">
      <c r="E1320"/>
      <c r="G1320"/>
    </row>
    <row r="1321" spans="5:7">
      <c r="E1321"/>
      <c r="G1321"/>
    </row>
    <row r="1322" spans="5:7">
      <c r="E1322"/>
      <c r="G1322"/>
    </row>
    <row r="1323" spans="5:7">
      <c r="E1323"/>
      <c r="G1323"/>
    </row>
    <row r="1324" spans="5:7">
      <c r="E1324"/>
      <c r="G1324"/>
    </row>
    <row r="1325" spans="5:7">
      <c r="E1325"/>
      <c r="G1325"/>
    </row>
    <row r="1326" spans="5:7">
      <c r="E1326"/>
      <c r="G1326"/>
    </row>
    <row r="1327" spans="5:7">
      <c r="E1327"/>
      <c r="G1327"/>
    </row>
    <row r="1328" spans="5:7">
      <c r="E1328"/>
      <c r="G1328"/>
    </row>
    <row r="1329" spans="5:7">
      <c r="E1329"/>
      <c r="G1329"/>
    </row>
    <row r="1330" spans="5:7">
      <c r="E1330"/>
      <c r="G1330"/>
    </row>
    <row r="1331" spans="5:7">
      <c r="E1331"/>
      <c r="G1331"/>
    </row>
    <row r="1332" spans="5:7">
      <c r="E1332"/>
      <c r="G1332"/>
    </row>
    <row r="1333" spans="5:7">
      <c r="E1333"/>
      <c r="G1333"/>
    </row>
    <row r="1334" spans="5:7">
      <c r="E1334"/>
      <c r="G1334"/>
    </row>
    <row r="1335" spans="5:7">
      <c r="E1335"/>
      <c r="G1335"/>
    </row>
    <row r="1336" spans="5:7">
      <c r="E1336"/>
      <c r="G1336"/>
    </row>
    <row r="1337" spans="5:7">
      <c r="E1337"/>
      <c r="G1337"/>
    </row>
    <row r="1338" spans="5:7">
      <c r="E1338"/>
      <c r="G1338"/>
    </row>
    <row r="1339" spans="5:7">
      <c r="E1339"/>
      <c r="G1339"/>
    </row>
    <row r="1340" spans="5:7">
      <c r="E1340"/>
      <c r="G1340"/>
    </row>
    <row r="1341" spans="5:7">
      <c r="E1341"/>
      <c r="G1341"/>
    </row>
    <row r="1342" spans="5:7">
      <c r="E1342"/>
      <c r="G1342"/>
    </row>
    <row r="1343" spans="5:7">
      <c r="E1343"/>
      <c r="G1343"/>
    </row>
    <row r="1344" spans="5:7">
      <c r="E1344"/>
      <c r="G1344"/>
    </row>
    <row r="1345" spans="5:7">
      <c r="E1345"/>
      <c r="G1345"/>
    </row>
    <row r="1346" spans="5:7">
      <c r="E1346"/>
      <c r="G1346"/>
    </row>
    <row r="1347" spans="5:7">
      <c r="E1347"/>
      <c r="G1347"/>
    </row>
    <row r="1348" spans="5:7">
      <c r="E1348"/>
      <c r="G1348"/>
    </row>
    <row r="1349" spans="5:7">
      <c r="E1349"/>
      <c r="G1349"/>
    </row>
    <row r="1350" spans="5:7">
      <c r="E1350"/>
      <c r="G1350"/>
    </row>
    <row r="1351" spans="5:7">
      <c r="E1351"/>
      <c r="G1351"/>
    </row>
    <row r="1352" spans="5:7">
      <c r="E1352"/>
      <c r="G1352"/>
    </row>
    <row r="1353" spans="5:7">
      <c r="E1353"/>
      <c r="G1353"/>
    </row>
    <row r="1354" spans="5:7">
      <c r="E1354"/>
      <c r="G1354"/>
    </row>
    <row r="1355" spans="5:7">
      <c r="E1355"/>
      <c r="G1355"/>
    </row>
    <row r="1356" spans="5:7">
      <c r="E1356"/>
      <c r="G1356"/>
    </row>
    <row r="1357" spans="5:7">
      <c r="E1357"/>
      <c r="G1357"/>
    </row>
    <row r="1358" spans="5:7">
      <c r="E1358"/>
      <c r="G1358"/>
    </row>
    <row r="1359" spans="5:7">
      <c r="E1359"/>
      <c r="G1359"/>
    </row>
    <row r="1360" spans="5:7">
      <c r="E1360"/>
      <c r="G1360"/>
    </row>
    <row r="1361" spans="5:7">
      <c r="E1361"/>
      <c r="G1361"/>
    </row>
    <row r="1362" spans="5:7">
      <c r="E1362"/>
      <c r="G1362"/>
    </row>
    <row r="1363" spans="5:7">
      <c r="E1363"/>
      <c r="G1363"/>
    </row>
    <row r="1364" spans="5:7">
      <c r="E1364"/>
      <c r="G1364"/>
    </row>
    <row r="1365" spans="5:7">
      <c r="E1365"/>
      <c r="G1365"/>
    </row>
    <row r="1366" spans="5:7">
      <c r="E1366"/>
      <c r="G1366"/>
    </row>
    <row r="1367" spans="5:7">
      <c r="E1367"/>
      <c r="G1367"/>
    </row>
    <row r="1368" spans="5:7">
      <c r="E1368"/>
      <c r="G1368"/>
    </row>
    <row r="1369" spans="5:7">
      <c r="E1369"/>
      <c r="G1369"/>
    </row>
    <row r="1370" spans="5:7">
      <c r="E1370"/>
      <c r="G1370"/>
    </row>
    <row r="1371" spans="5:7">
      <c r="E1371"/>
      <c r="G1371"/>
    </row>
    <row r="1372" spans="5:7">
      <c r="E1372"/>
      <c r="G1372"/>
    </row>
    <row r="1373" spans="5:7">
      <c r="E1373"/>
      <c r="G1373"/>
    </row>
    <row r="1374" spans="5:7">
      <c r="E1374"/>
      <c r="G1374"/>
    </row>
    <row r="1375" spans="5:7">
      <c r="E1375"/>
      <c r="G1375"/>
    </row>
    <row r="1376" spans="5:7">
      <c r="E1376"/>
      <c r="G1376"/>
    </row>
    <row r="1377" spans="5:7">
      <c r="E1377"/>
      <c r="G1377"/>
    </row>
    <row r="1378" spans="5:7">
      <c r="E1378"/>
      <c r="G1378"/>
    </row>
    <row r="1379" spans="5:7">
      <c r="E1379"/>
      <c r="G1379"/>
    </row>
    <row r="1380" spans="5:7">
      <c r="E1380"/>
      <c r="G1380"/>
    </row>
    <row r="1381" spans="5:7">
      <c r="E1381"/>
      <c r="G1381"/>
    </row>
    <row r="1382" spans="5:7">
      <c r="E1382"/>
      <c r="G1382"/>
    </row>
    <row r="1383" spans="5:7">
      <c r="E1383"/>
      <c r="G1383"/>
    </row>
    <row r="1384" spans="5:7">
      <c r="E1384"/>
      <c r="G1384"/>
    </row>
    <row r="1385" spans="5:7">
      <c r="E1385"/>
      <c r="G1385"/>
    </row>
    <row r="1386" spans="5:7">
      <c r="E1386"/>
      <c r="G1386"/>
    </row>
    <row r="1387" spans="5:7">
      <c r="E1387"/>
      <c r="G1387"/>
    </row>
    <row r="1388" spans="5:7">
      <c r="E1388"/>
      <c r="G1388"/>
    </row>
    <row r="1389" spans="5:7">
      <c r="E1389"/>
      <c r="G1389"/>
    </row>
    <row r="1390" spans="5:7">
      <c r="E1390"/>
      <c r="G1390"/>
    </row>
    <row r="1391" spans="5:7">
      <c r="E1391"/>
      <c r="G1391"/>
    </row>
    <row r="1392" spans="5:7">
      <c r="E1392"/>
      <c r="G1392"/>
    </row>
    <row r="1393" spans="5:7">
      <c r="E1393"/>
      <c r="G1393"/>
    </row>
    <row r="1394" spans="5:7">
      <c r="E1394"/>
      <c r="G1394"/>
    </row>
    <row r="1395" spans="5:7">
      <c r="E1395"/>
      <c r="G1395"/>
    </row>
    <row r="1396" spans="5:7">
      <c r="E1396"/>
      <c r="G1396"/>
    </row>
    <row r="1397" spans="5:7">
      <c r="E1397"/>
      <c r="G1397"/>
    </row>
    <row r="1398" spans="5:7">
      <c r="E1398"/>
      <c r="G1398"/>
    </row>
    <row r="1399" spans="5:7">
      <c r="E1399"/>
      <c r="G1399"/>
    </row>
    <row r="1400" spans="5:7">
      <c r="E1400"/>
      <c r="G1400"/>
    </row>
    <row r="1401" spans="5:7">
      <c r="E1401"/>
      <c r="G1401"/>
    </row>
    <row r="1402" spans="5:7">
      <c r="E1402"/>
      <c r="G1402"/>
    </row>
    <row r="1403" spans="5:7">
      <c r="E1403"/>
      <c r="G1403"/>
    </row>
    <row r="1404" spans="5:7">
      <c r="E1404"/>
      <c r="G1404"/>
    </row>
    <row r="1405" spans="5:7">
      <c r="E1405"/>
      <c r="G1405"/>
    </row>
    <row r="1406" spans="5:7">
      <c r="E1406"/>
      <c r="G1406"/>
    </row>
    <row r="1407" spans="5:7">
      <c r="E1407"/>
      <c r="G1407"/>
    </row>
    <row r="1408" spans="5:7">
      <c r="E1408"/>
      <c r="G1408"/>
    </row>
    <row r="1409" spans="5:7">
      <c r="E1409"/>
      <c r="G1409"/>
    </row>
    <row r="1410" spans="5:7">
      <c r="E1410"/>
      <c r="G1410"/>
    </row>
    <row r="1411" spans="5:7">
      <c r="E1411"/>
      <c r="G1411"/>
    </row>
    <row r="1412" spans="5:7">
      <c r="E1412"/>
      <c r="G1412"/>
    </row>
    <row r="1413" spans="5:7">
      <c r="E1413"/>
      <c r="G1413"/>
    </row>
    <row r="1414" spans="5:7">
      <c r="E1414"/>
      <c r="G1414"/>
    </row>
    <row r="1415" spans="5:7">
      <c r="E1415"/>
      <c r="G1415"/>
    </row>
    <row r="1416" spans="5:7">
      <c r="E1416"/>
      <c r="G1416"/>
    </row>
    <row r="1417" spans="5:7">
      <c r="E1417"/>
      <c r="G1417"/>
    </row>
    <row r="1418" spans="5:7">
      <c r="E1418"/>
      <c r="G1418"/>
    </row>
    <row r="1419" spans="5:7">
      <c r="E1419"/>
      <c r="G1419"/>
    </row>
    <row r="1420" spans="5:7">
      <c r="E1420"/>
      <c r="G1420"/>
    </row>
    <row r="1421" spans="5:7">
      <c r="E1421"/>
      <c r="G1421"/>
    </row>
    <row r="1422" spans="5:7">
      <c r="E1422"/>
      <c r="G1422"/>
    </row>
    <row r="1423" spans="5:7">
      <c r="E1423"/>
      <c r="G1423"/>
    </row>
    <row r="1424" spans="5:7">
      <c r="E1424"/>
      <c r="G1424"/>
    </row>
    <row r="1425" spans="5:7">
      <c r="E1425"/>
      <c r="G1425"/>
    </row>
    <row r="1426" spans="5:7">
      <c r="E1426"/>
      <c r="G1426"/>
    </row>
    <row r="1427" spans="5:7">
      <c r="E1427"/>
      <c r="G1427"/>
    </row>
    <row r="1428" spans="5:7">
      <c r="E1428"/>
      <c r="G1428"/>
    </row>
    <row r="1429" spans="5:7">
      <c r="E1429"/>
      <c r="G1429"/>
    </row>
    <row r="1430" spans="5:7">
      <c r="E1430"/>
      <c r="G1430"/>
    </row>
    <row r="1431" spans="5:7">
      <c r="E1431"/>
      <c r="G1431"/>
    </row>
    <row r="1432" spans="5:7">
      <c r="E1432"/>
      <c r="G1432"/>
    </row>
    <row r="1433" spans="5:7">
      <c r="E1433"/>
      <c r="G1433"/>
    </row>
    <row r="1434" spans="5:7">
      <c r="E1434"/>
      <c r="G1434"/>
    </row>
    <row r="1435" spans="5:7">
      <c r="E1435"/>
      <c r="G1435"/>
    </row>
    <row r="1436" spans="5:7">
      <c r="E1436"/>
      <c r="G1436"/>
    </row>
    <row r="1437" spans="5:7">
      <c r="E1437"/>
      <c r="G1437"/>
    </row>
    <row r="1438" spans="5:7">
      <c r="E1438"/>
      <c r="G1438"/>
    </row>
    <row r="1439" spans="5:7">
      <c r="E1439"/>
      <c r="G1439"/>
    </row>
    <row r="1440" spans="5:7">
      <c r="E1440"/>
      <c r="G1440"/>
    </row>
    <row r="1441" spans="5:7">
      <c r="E1441"/>
      <c r="G1441"/>
    </row>
    <row r="1442" spans="5:7">
      <c r="E1442"/>
      <c r="G1442"/>
    </row>
    <row r="1443" spans="5:7">
      <c r="E1443"/>
      <c r="G1443"/>
    </row>
    <row r="1444" spans="5:7">
      <c r="E1444"/>
      <c r="G1444"/>
    </row>
    <row r="1445" spans="5:7">
      <c r="E1445"/>
      <c r="G1445"/>
    </row>
    <row r="1446" spans="5:7">
      <c r="E1446"/>
      <c r="G1446"/>
    </row>
    <row r="1447" spans="5:7">
      <c r="E1447"/>
      <c r="G1447"/>
    </row>
    <row r="1448" spans="5:7">
      <c r="E1448"/>
      <c r="G1448"/>
    </row>
    <row r="1449" spans="5:7">
      <c r="E1449"/>
      <c r="G1449"/>
    </row>
    <row r="1450" spans="5:7">
      <c r="E1450"/>
      <c r="G1450"/>
    </row>
    <row r="1451" spans="5:7">
      <c r="E1451"/>
      <c r="G1451"/>
    </row>
    <row r="1452" spans="5:7">
      <c r="E1452"/>
      <c r="G1452"/>
    </row>
    <row r="1453" spans="5:7">
      <c r="E1453"/>
      <c r="G1453"/>
    </row>
    <row r="1454" spans="5:7">
      <c r="E1454"/>
      <c r="G1454"/>
    </row>
    <row r="1455" spans="5:7">
      <c r="E1455"/>
      <c r="G1455"/>
    </row>
    <row r="1456" spans="5:7">
      <c r="E1456"/>
      <c r="G1456"/>
    </row>
    <row r="1457" spans="5:7">
      <c r="E1457"/>
      <c r="G1457"/>
    </row>
    <row r="1458" spans="5:7">
      <c r="E1458"/>
      <c r="G1458"/>
    </row>
    <row r="1459" spans="5:7">
      <c r="E1459"/>
      <c r="G1459"/>
    </row>
    <row r="1460" spans="5:7">
      <c r="E1460"/>
      <c r="G1460"/>
    </row>
    <row r="1461" spans="5:7">
      <c r="E1461"/>
      <c r="G1461"/>
    </row>
    <row r="1462" spans="5:7">
      <c r="E1462"/>
      <c r="G1462"/>
    </row>
    <row r="1463" spans="5:7">
      <c r="E1463"/>
      <c r="G1463"/>
    </row>
    <row r="1464" spans="5:7">
      <c r="E1464"/>
      <c r="G1464"/>
    </row>
    <row r="1465" spans="5:7">
      <c r="E1465"/>
      <c r="G1465"/>
    </row>
    <row r="1466" spans="5:7">
      <c r="E1466"/>
      <c r="G1466"/>
    </row>
    <row r="1467" spans="5:7">
      <c r="E1467"/>
      <c r="G1467"/>
    </row>
    <row r="1468" spans="5:7">
      <c r="E1468"/>
      <c r="G1468"/>
    </row>
    <row r="1469" spans="5:7">
      <c r="E1469"/>
      <c r="G1469"/>
    </row>
    <row r="1470" spans="5:7">
      <c r="E1470"/>
      <c r="G1470"/>
    </row>
    <row r="1471" spans="5:7">
      <c r="E1471"/>
      <c r="G1471"/>
    </row>
    <row r="1472" spans="5:7">
      <c r="E1472"/>
      <c r="G1472"/>
    </row>
    <row r="1473" spans="5:7">
      <c r="E1473"/>
      <c r="G1473"/>
    </row>
    <row r="1474" spans="5:7">
      <c r="E1474"/>
      <c r="G1474"/>
    </row>
    <row r="1475" spans="5:7">
      <c r="E1475"/>
      <c r="G1475"/>
    </row>
    <row r="1476" spans="5:7">
      <c r="E1476"/>
      <c r="G1476"/>
    </row>
    <row r="1477" spans="5:7">
      <c r="E1477"/>
      <c r="G1477"/>
    </row>
    <row r="1478" spans="5:7">
      <c r="E1478"/>
      <c r="G1478"/>
    </row>
    <row r="1479" spans="5:7">
      <c r="E1479"/>
      <c r="G1479"/>
    </row>
    <row r="1480" spans="5:7">
      <c r="E1480"/>
      <c r="G1480"/>
    </row>
    <row r="1481" spans="5:7">
      <c r="E1481"/>
      <c r="G1481"/>
    </row>
    <row r="1482" spans="5:7">
      <c r="E1482"/>
      <c r="G1482"/>
    </row>
    <row r="1483" spans="5:7">
      <c r="E1483"/>
      <c r="G1483"/>
    </row>
    <row r="1484" spans="5:7">
      <c r="E1484"/>
      <c r="G1484"/>
    </row>
    <row r="1485" spans="5:7">
      <c r="E1485"/>
      <c r="G1485"/>
    </row>
    <row r="1486" spans="5:7">
      <c r="E1486"/>
      <c r="G1486"/>
    </row>
    <row r="1487" spans="5:7">
      <c r="E1487"/>
      <c r="G1487"/>
    </row>
    <row r="1488" spans="5:7">
      <c r="E1488"/>
      <c r="G1488"/>
    </row>
    <row r="1489" spans="5:7">
      <c r="E1489"/>
      <c r="G1489"/>
    </row>
    <row r="1490" spans="5:7">
      <c r="E1490"/>
      <c r="G1490"/>
    </row>
    <row r="1491" spans="5:7">
      <c r="E1491"/>
      <c r="G1491"/>
    </row>
    <row r="1492" spans="5:7">
      <c r="E1492"/>
      <c r="G1492"/>
    </row>
    <row r="1493" spans="5:7">
      <c r="E1493"/>
      <c r="G1493"/>
    </row>
    <row r="1494" spans="5:7">
      <c r="E1494"/>
      <c r="G1494"/>
    </row>
    <row r="1495" spans="5:7">
      <c r="E1495"/>
      <c r="G1495"/>
    </row>
    <row r="1496" spans="5:7">
      <c r="E1496"/>
      <c r="G1496"/>
    </row>
    <row r="1497" spans="5:7">
      <c r="E1497"/>
      <c r="G1497"/>
    </row>
    <row r="1498" spans="5:7">
      <c r="E1498"/>
      <c r="G1498"/>
    </row>
    <row r="1499" spans="5:7">
      <c r="E1499"/>
      <c r="G1499"/>
    </row>
    <row r="1500" spans="5:7">
      <c r="E1500"/>
      <c r="G1500"/>
    </row>
    <row r="1501" spans="5:7">
      <c r="E1501"/>
      <c r="G1501"/>
    </row>
    <row r="1502" spans="5:7">
      <c r="E1502"/>
      <c r="G1502"/>
    </row>
    <row r="1503" spans="5:7">
      <c r="E1503"/>
      <c r="G1503"/>
    </row>
    <row r="1504" spans="5:7">
      <c r="E1504"/>
      <c r="G1504"/>
    </row>
    <row r="1505" spans="5:7">
      <c r="E1505"/>
      <c r="G1505"/>
    </row>
    <row r="1506" spans="5:7">
      <c r="E1506"/>
      <c r="G1506"/>
    </row>
    <row r="1507" spans="5:7">
      <c r="E1507"/>
      <c r="G1507"/>
    </row>
    <row r="1508" spans="5:7">
      <c r="E1508"/>
      <c r="G1508"/>
    </row>
    <row r="1509" spans="5:7">
      <c r="E1509"/>
      <c r="G1509"/>
    </row>
    <row r="1510" spans="5:7">
      <c r="E1510"/>
      <c r="G1510"/>
    </row>
    <row r="1511" spans="5:7">
      <c r="E1511"/>
      <c r="G1511"/>
    </row>
  </sheetData>
  <autoFilter ref="A7:G701" xr:uid="{00000000-0009-0000-0000-000001000000}"/>
  <sortState ref="A8:G265">
    <sortCondition descending="1" ref="E8"/>
  </sortState>
  <conditionalFormatting sqref="E8:E348">
    <cfRule type="cellIs" dxfId="0" priority="1" operator="greaterThanOrEqual">
      <formula>10</formula>
    </cfRule>
  </conditionalFormatting>
  <dataValidations count="2">
    <dataValidation type="list" allowBlank="1" showErrorMessage="1" sqref="C116:C196 C240:C250 C320:C349" xr:uid="{00000000-0002-0000-0100-000000000000}">
      <formula1>"Fr,So,Jr,Sr"</formula1>
    </dataValidation>
    <dataValidation type="list" allowBlank="1" sqref="C251:C293" xr:uid="{1116902D-3D16-B54F-A707-CD00D9239BF5}">
      <formula1>"Fr,So,Jr,Sr"</formula1>
    </dataValidation>
  </dataValidations>
  <pageMargins left="0.7" right="0.7" top="0.75" bottom="0.75" header="0.3" footer="0.3"/>
  <pageSetup orientation="portrait" verticalDpi="599"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Count_Formula">
                <anchor moveWithCells="1" sizeWithCells="1">
                  <from>
                    <xdr:col>0</xdr:col>
                    <xdr:colOff>63500</xdr:colOff>
                    <xdr:row>3</xdr:row>
                    <xdr:rowOff>63500</xdr:rowOff>
                  </from>
                  <to>
                    <xdr:col>2</xdr:col>
                    <xdr:colOff>609600</xdr:colOff>
                    <xdr:row>4</xdr:row>
                    <xdr:rowOff>177800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4">
    <tabColor theme="9" tint="0.39997558519241921"/>
  </sheetPr>
  <dimension ref="A1:D72"/>
  <sheetViews>
    <sheetView zoomScale="85" zoomScaleNormal="85" workbookViewId="0">
      <selection activeCell="B7" sqref="B7:C7"/>
    </sheetView>
  </sheetViews>
  <sheetFormatPr baseColWidth="10" defaultColWidth="8.83203125" defaultRowHeight="15"/>
  <cols>
    <col min="1" max="1" width="13.5" bestFit="1" customWidth="1"/>
    <col min="2" max="2" width="20.5" bestFit="1" customWidth="1"/>
    <col min="3" max="3" width="21.5" customWidth="1"/>
    <col min="4" max="4" width="11.83203125" bestFit="1" customWidth="1"/>
  </cols>
  <sheetData>
    <row r="1" spans="1:4">
      <c r="A1" t="s">
        <v>339</v>
      </c>
      <c r="B1" t="s">
        <v>1257</v>
      </c>
    </row>
    <row r="2" spans="1:4">
      <c r="A2" t="s">
        <v>7</v>
      </c>
      <c r="B2" s="2">
        <v>43384</v>
      </c>
    </row>
    <row r="3" spans="1:4">
      <c r="A3" t="s">
        <v>8</v>
      </c>
      <c r="B3">
        <f>COUNTA(A6:A72)</f>
        <v>67</v>
      </c>
    </row>
    <row r="5" spans="1:4">
      <c r="A5" t="s">
        <v>0</v>
      </c>
      <c r="B5" t="s">
        <v>1</v>
      </c>
      <c r="C5" t="s">
        <v>4</v>
      </c>
      <c r="D5" t="s">
        <v>473</v>
      </c>
    </row>
    <row r="6" spans="1:4">
      <c r="A6" t="s">
        <v>1193</v>
      </c>
      <c r="B6" t="s">
        <v>1258</v>
      </c>
      <c r="C6" t="s">
        <v>476</v>
      </c>
      <c r="D6" t="s">
        <v>1320</v>
      </c>
    </row>
    <row r="7" spans="1:4">
      <c r="A7" t="s">
        <v>252</v>
      </c>
      <c r="B7" t="s">
        <v>1259</v>
      </c>
      <c r="C7" t="s">
        <v>476</v>
      </c>
      <c r="D7" t="s">
        <v>1321</v>
      </c>
    </row>
    <row r="8" spans="1:4">
      <c r="A8" t="s">
        <v>1194</v>
      </c>
      <c r="B8" t="s">
        <v>402</v>
      </c>
      <c r="C8" t="s">
        <v>476</v>
      </c>
      <c r="D8" t="s">
        <v>1322</v>
      </c>
    </row>
    <row r="9" spans="1:4">
      <c r="A9" t="s">
        <v>1195</v>
      </c>
      <c r="B9" t="s">
        <v>1260</v>
      </c>
      <c r="C9" t="s">
        <v>476</v>
      </c>
      <c r="D9" t="s">
        <v>1323</v>
      </c>
    </row>
    <row r="10" spans="1:4">
      <c r="A10" t="s">
        <v>1196</v>
      </c>
      <c r="B10" t="s">
        <v>784</v>
      </c>
      <c r="C10" t="s">
        <v>479</v>
      </c>
      <c r="D10" t="s">
        <v>1324</v>
      </c>
    </row>
    <row r="11" spans="1:4">
      <c r="A11" t="s">
        <v>1197</v>
      </c>
      <c r="B11" t="s">
        <v>1261</v>
      </c>
      <c r="C11" t="s">
        <v>476</v>
      </c>
      <c r="D11" t="s">
        <v>1325</v>
      </c>
    </row>
    <row r="12" spans="1:4">
      <c r="A12" t="s">
        <v>1198</v>
      </c>
      <c r="B12" t="s">
        <v>1262</v>
      </c>
      <c r="C12" t="s">
        <v>476</v>
      </c>
      <c r="D12" t="s">
        <v>1326</v>
      </c>
    </row>
    <row r="13" spans="1:4">
      <c r="A13" t="s">
        <v>1199</v>
      </c>
      <c r="B13" t="s">
        <v>307</v>
      </c>
      <c r="C13" t="s">
        <v>476</v>
      </c>
      <c r="D13" t="s">
        <v>308</v>
      </c>
    </row>
    <row r="14" spans="1:4">
      <c r="A14" t="s">
        <v>1200</v>
      </c>
      <c r="B14" t="s">
        <v>522</v>
      </c>
      <c r="C14" t="s">
        <v>476</v>
      </c>
      <c r="D14" t="s">
        <v>1327</v>
      </c>
    </row>
    <row r="15" spans="1:4">
      <c r="A15" t="s">
        <v>1201</v>
      </c>
      <c r="B15" t="s">
        <v>1202</v>
      </c>
      <c r="C15" t="s">
        <v>479</v>
      </c>
      <c r="D15" t="s">
        <v>1328</v>
      </c>
    </row>
    <row r="16" spans="1:4">
      <c r="A16" t="s">
        <v>1203</v>
      </c>
      <c r="B16" t="s">
        <v>1204</v>
      </c>
      <c r="C16" t="s">
        <v>476</v>
      </c>
      <c r="D16" t="s">
        <v>1329</v>
      </c>
    </row>
    <row r="17" spans="1:4">
      <c r="A17" t="s">
        <v>1205</v>
      </c>
      <c r="B17" t="s">
        <v>1206</v>
      </c>
      <c r="C17" t="s">
        <v>476</v>
      </c>
      <c r="D17" t="s">
        <v>1330</v>
      </c>
    </row>
    <row r="18" spans="1:4">
      <c r="A18" t="s">
        <v>1137</v>
      </c>
      <c r="B18" t="s">
        <v>807</v>
      </c>
      <c r="C18" t="s">
        <v>479</v>
      </c>
      <c r="D18" t="s">
        <v>1039</v>
      </c>
    </row>
    <row r="19" spans="1:4">
      <c r="A19" t="s">
        <v>1207</v>
      </c>
      <c r="B19" t="s">
        <v>913</v>
      </c>
      <c r="C19" t="s">
        <v>479</v>
      </c>
      <c r="D19" t="s">
        <v>1331</v>
      </c>
    </row>
    <row r="20" spans="1:4">
      <c r="A20" t="s">
        <v>1208</v>
      </c>
      <c r="B20" t="s">
        <v>282</v>
      </c>
      <c r="C20" t="s">
        <v>487</v>
      </c>
      <c r="D20" t="s">
        <v>1332</v>
      </c>
    </row>
    <row r="21" spans="1:4">
      <c r="A21" t="s">
        <v>1209</v>
      </c>
      <c r="B21" t="s">
        <v>413</v>
      </c>
      <c r="C21" t="s">
        <v>487</v>
      </c>
      <c r="D21" t="s">
        <v>414</v>
      </c>
    </row>
    <row r="22" spans="1:4">
      <c r="A22" t="s">
        <v>1210</v>
      </c>
      <c r="B22" t="s">
        <v>397</v>
      </c>
      <c r="C22" t="s">
        <v>479</v>
      </c>
      <c r="D22" t="s">
        <v>398</v>
      </c>
    </row>
    <row r="23" spans="1:4">
      <c r="A23" t="s">
        <v>1211</v>
      </c>
      <c r="B23" t="s">
        <v>1263</v>
      </c>
      <c r="C23" t="s">
        <v>481</v>
      </c>
      <c r="D23" t="s">
        <v>81</v>
      </c>
    </row>
    <row r="24" spans="1:4">
      <c r="A24" t="s">
        <v>1212</v>
      </c>
      <c r="B24" t="s">
        <v>1264</v>
      </c>
      <c r="C24" t="s">
        <v>487</v>
      </c>
      <c r="D24" t="s">
        <v>1333</v>
      </c>
    </row>
    <row r="25" spans="1:4">
      <c r="A25" t="s">
        <v>1213</v>
      </c>
      <c r="B25" t="s">
        <v>185</v>
      </c>
      <c r="C25" t="s">
        <v>487</v>
      </c>
      <c r="D25" t="s">
        <v>1334</v>
      </c>
    </row>
    <row r="26" spans="1:4">
      <c r="A26" t="s">
        <v>1214</v>
      </c>
      <c r="B26" t="s">
        <v>155</v>
      </c>
      <c r="C26" t="s">
        <v>478</v>
      </c>
      <c r="D26" t="s">
        <v>156</v>
      </c>
    </row>
    <row r="27" spans="1:4">
      <c r="A27" t="s">
        <v>409</v>
      </c>
      <c r="B27" t="s">
        <v>103</v>
      </c>
      <c r="C27" t="s">
        <v>488</v>
      </c>
      <c r="D27" t="s">
        <v>104</v>
      </c>
    </row>
    <row r="28" spans="1:4">
      <c r="A28" t="s">
        <v>1215</v>
      </c>
      <c r="B28" t="s">
        <v>1265</v>
      </c>
      <c r="C28" t="s">
        <v>487</v>
      </c>
      <c r="D28" t="s">
        <v>1335</v>
      </c>
    </row>
    <row r="29" spans="1:4">
      <c r="A29" t="s">
        <v>1169</v>
      </c>
      <c r="B29" t="s">
        <v>435</v>
      </c>
      <c r="C29" t="s">
        <v>479</v>
      </c>
      <c r="D29" t="s">
        <v>436</v>
      </c>
    </row>
    <row r="30" spans="1:4">
      <c r="A30" t="s">
        <v>1106</v>
      </c>
      <c r="B30" t="s">
        <v>739</v>
      </c>
      <c r="C30" t="s">
        <v>479</v>
      </c>
      <c r="D30" t="s">
        <v>1034</v>
      </c>
    </row>
    <row r="31" spans="1:4">
      <c r="A31" t="s">
        <v>1216</v>
      </c>
      <c r="B31" t="s">
        <v>719</v>
      </c>
      <c r="C31" t="s">
        <v>479</v>
      </c>
      <c r="D31" t="s">
        <v>1048</v>
      </c>
    </row>
    <row r="32" spans="1:4">
      <c r="A32" t="s">
        <v>1217</v>
      </c>
      <c r="B32" t="s">
        <v>1266</v>
      </c>
      <c r="C32" t="s">
        <v>479</v>
      </c>
      <c r="D32" t="s">
        <v>1336</v>
      </c>
    </row>
    <row r="33" spans="1:4">
      <c r="A33" t="s">
        <v>1218</v>
      </c>
      <c r="B33" t="s">
        <v>1267</v>
      </c>
      <c r="C33" t="s">
        <v>479</v>
      </c>
      <c r="D33" t="s">
        <v>1337</v>
      </c>
    </row>
    <row r="34" spans="1:4">
      <c r="A34" t="s">
        <v>1072</v>
      </c>
      <c r="B34" t="s">
        <v>1219</v>
      </c>
      <c r="C34" t="s">
        <v>487</v>
      </c>
      <c r="D34" t="s">
        <v>938</v>
      </c>
    </row>
    <row r="35" spans="1:4">
      <c r="A35" t="s">
        <v>1156</v>
      </c>
      <c r="B35" t="s">
        <v>925</v>
      </c>
      <c r="C35" t="s">
        <v>479</v>
      </c>
      <c r="D35" t="s">
        <v>926</v>
      </c>
    </row>
    <row r="36" spans="1:4">
      <c r="A36" t="s">
        <v>1220</v>
      </c>
      <c r="B36" t="s">
        <v>1268</v>
      </c>
      <c r="C36" t="s">
        <v>478</v>
      </c>
      <c r="D36" t="s">
        <v>1338</v>
      </c>
    </row>
    <row r="37" spans="1:4">
      <c r="A37" t="s">
        <v>1221</v>
      </c>
      <c r="B37" t="s">
        <v>1269</v>
      </c>
      <c r="C37" t="s">
        <v>479</v>
      </c>
      <c r="D37" t="s">
        <v>1339</v>
      </c>
    </row>
    <row r="38" spans="1:4">
      <c r="A38" t="s">
        <v>1222</v>
      </c>
      <c r="B38" t="s">
        <v>1270</v>
      </c>
      <c r="C38" t="s">
        <v>479</v>
      </c>
      <c r="D38" t="s">
        <v>1340</v>
      </c>
    </row>
    <row r="39" spans="1:4">
      <c r="A39" t="s">
        <v>1223</v>
      </c>
      <c r="B39" t="s">
        <v>241</v>
      </c>
      <c r="C39" t="s">
        <v>479</v>
      </c>
    </row>
    <row r="40" spans="1:4" ht="18">
      <c r="A40" t="s">
        <v>1224</v>
      </c>
      <c r="B40" t="s">
        <v>913</v>
      </c>
      <c r="C40" t="s">
        <v>487</v>
      </c>
      <c r="D40" s="74" t="s">
        <v>1295</v>
      </c>
    </row>
    <row r="41" spans="1:4" ht="18">
      <c r="A41" t="s">
        <v>1225</v>
      </c>
      <c r="B41" t="s">
        <v>1271</v>
      </c>
      <c r="C41" t="s">
        <v>487</v>
      </c>
      <c r="D41" s="74" t="s">
        <v>1296</v>
      </c>
    </row>
    <row r="42" spans="1:4" ht="18">
      <c r="A42" t="s">
        <v>1209</v>
      </c>
      <c r="B42" t="s">
        <v>1272</v>
      </c>
      <c r="C42" t="s">
        <v>479</v>
      </c>
      <c r="D42" s="74" t="s">
        <v>1297</v>
      </c>
    </row>
    <row r="43" spans="1:4" ht="18">
      <c r="A43" t="s">
        <v>1226</v>
      </c>
      <c r="B43" t="s">
        <v>1273</v>
      </c>
      <c r="C43" t="s">
        <v>487</v>
      </c>
      <c r="D43" s="74" t="s">
        <v>1298</v>
      </c>
    </row>
    <row r="44" spans="1:4" ht="18">
      <c r="A44" t="s">
        <v>1227</v>
      </c>
      <c r="B44" t="s">
        <v>1274</v>
      </c>
      <c r="C44" t="s">
        <v>487</v>
      </c>
      <c r="D44" s="74" t="s">
        <v>1299</v>
      </c>
    </row>
    <row r="45" spans="1:4" ht="18">
      <c r="A45" t="s">
        <v>1228</v>
      </c>
      <c r="B45" t="s">
        <v>1275</v>
      </c>
      <c r="C45" t="s">
        <v>1192</v>
      </c>
      <c r="D45" s="74" t="s">
        <v>1300</v>
      </c>
    </row>
    <row r="46" spans="1:4" ht="18">
      <c r="A46" t="s">
        <v>1229</v>
      </c>
      <c r="B46" t="s">
        <v>1276</v>
      </c>
      <c r="C46" t="s">
        <v>479</v>
      </c>
      <c r="D46" s="74" t="s">
        <v>1301</v>
      </c>
    </row>
    <row r="47" spans="1:4" ht="18">
      <c r="A47" t="s">
        <v>1230</v>
      </c>
      <c r="B47" t="s">
        <v>68</v>
      </c>
      <c r="C47" t="s">
        <v>478</v>
      </c>
      <c r="D47" s="74" t="s">
        <v>69</v>
      </c>
    </row>
    <row r="48" spans="1:4" ht="18">
      <c r="A48" t="s">
        <v>1231</v>
      </c>
      <c r="B48" t="s">
        <v>1277</v>
      </c>
      <c r="C48" t="s">
        <v>479</v>
      </c>
      <c r="D48" s="74" t="s">
        <v>1302</v>
      </c>
    </row>
    <row r="49" spans="1:4" ht="18">
      <c r="A49" t="s">
        <v>1232</v>
      </c>
      <c r="B49" t="s">
        <v>1278</v>
      </c>
      <c r="C49" t="s">
        <v>479</v>
      </c>
      <c r="D49" s="74" t="s">
        <v>1303</v>
      </c>
    </row>
    <row r="50" spans="1:4" ht="18">
      <c r="A50" t="s">
        <v>1233</v>
      </c>
      <c r="B50" t="s">
        <v>1234</v>
      </c>
      <c r="C50" t="s">
        <v>479</v>
      </c>
      <c r="D50" s="74"/>
    </row>
    <row r="51" spans="1:4" ht="18">
      <c r="A51" t="s">
        <v>1235</v>
      </c>
      <c r="B51" t="s">
        <v>1279</v>
      </c>
      <c r="C51" t="s">
        <v>481</v>
      </c>
      <c r="D51" s="74" t="s">
        <v>1304</v>
      </c>
    </row>
    <row r="52" spans="1:4" ht="18">
      <c r="A52" t="s">
        <v>1236</v>
      </c>
      <c r="B52" t="s">
        <v>1280</v>
      </c>
      <c r="C52" t="s">
        <v>481</v>
      </c>
      <c r="D52" s="74" t="s">
        <v>1305</v>
      </c>
    </row>
    <row r="53" spans="1:4" ht="18">
      <c r="A53" t="s">
        <v>1237</v>
      </c>
      <c r="B53" t="s">
        <v>1281</v>
      </c>
      <c r="C53" t="s">
        <v>478</v>
      </c>
      <c r="D53" s="74" t="s">
        <v>1306</v>
      </c>
    </row>
    <row r="54" spans="1:4" ht="18">
      <c r="A54" t="s">
        <v>1238</v>
      </c>
      <c r="B54" t="s">
        <v>797</v>
      </c>
      <c r="C54" t="s">
        <v>481</v>
      </c>
      <c r="D54" s="74" t="s">
        <v>1307</v>
      </c>
    </row>
    <row r="55" spans="1:4" ht="18">
      <c r="A55" t="s">
        <v>1239</v>
      </c>
      <c r="B55" t="s">
        <v>1282</v>
      </c>
      <c r="C55" t="s">
        <v>487</v>
      </c>
      <c r="D55" s="74" t="s">
        <v>1308</v>
      </c>
    </row>
    <row r="56" spans="1:4" ht="18">
      <c r="A56" t="s">
        <v>1240</v>
      </c>
      <c r="B56" t="s">
        <v>1283</v>
      </c>
      <c r="C56" t="s">
        <v>479</v>
      </c>
      <c r="D56" s="74" t="s">
        <v>1309</v>
      </c>
    </row>
    <row r="57" spans="1:4" ht="18">
      <c r="A57" t="s">
        <v>1241</v>
      </c>
      <c r="B57" t="s">
        <v>170</v>
      </c>
      <c r="C57" t="s">
        <v>481</v>
      </c>
      <c r="D57" s="74" t="s">
        <v>171</v>
      </c>
    </row>
    <row r="58" spans="1:4" ht="18">
      <c r="A58" t="s">
        <v>1242</v>
      </c>
      <c r="B58" t="s">
        <v>1284</v>
      </c>
      <c r="C58" t="s">
        <v>514</v>
      </c>
      <c r="D58" s="74" t="s">
        <v>994</v>
      </c>
    </row>
    <row r="59" spans="1:4" ht="18">
      <c r="A59" t="s">
        <v>1243</v>
      </c>
      <c r="B59" t="s">
        <v>1285</v>
      </c>
      <c r="C59" t="s">
        <v>484</v>
      </c>
      <c r="D59" s="74" t="s">
        <v>949</v>
      </c>
    </row>
    <row r="60" spans="1:4" ht="18">
      <c r="A60" t="s">
        <v>1244</v>
      </c>
      <c r="B60" t="s">
        <v>185</v>
      </c>
      <c r="C60" t="s">
        <v>479</v>
      </c>
      <c r="D60" s="74" t="s">
        <v>186</v>
      </c>
    </row>
    <row r="61" spans="1:4" ht="18">
      <c r="A61" t="s">
        <v>1245</v>
      </c>
      <c r="B61" t="s">
        <v>791</v>
      </c>
      <c r="C61" t="s">
        <v>487</v>
      </c>
      <c r="D61" s="74" t="s">
        <v>1310</v>
      </c>
    </row>
    <row r="62" spans="1:4" ht="18">
      <c r="A62" t="s">
        <v>1246</v>
      </c>
      <c r="B62" t="s">
        <v>1247</v>
      </c>
      <c r="C62" t="s">
        <v>487</v>
      </c>
      <c r="D62" s="74" t="s">
        <v>1311</v>
      </c>
    </row>
    <row r="63" spans="1:4" ht="18">
      <c r="A63" t="s">
        <v>1248</v>
      </c>
      <c r="B63" t="s">
        <v>1286</v>
      </c>
      <c r="C63" t="s">
        <v>487</v>
      </c>
      <c r="D63" s="74" t="s">
        <v>1312</v>
      </c>
    </row>
    <row r="64" spans="1:4" ht="18">
      <c r="A64" t="s">
        <v>1249</v>
      </c>
      <c r="B64" t="s">
        <v>1287</v>
      </c>
      <c r="C64" t="s">
        <v>479</v>
      </c>
      <c r="D64" s="74" t="s">
        <v>1313</v>
      </c>
    </row>
    <row r="65" spans="1:4" ht="18">
      <c r="A65" t="s">
        <v>1250</v>
      </c>
      <c r="B65" t="s">
        <v>1288</v>
      </c>
      <c r="C65" t="s">
        <v>478</v>
      </c>
      <c r="D65" s="74" t="s">
        <v>1314</v>
      </c>
    </row>
    <row r="66" spans="1:4" ht="18">
      <c r="A66" t="s">
        <v>1251</v>
      </c>
      <c r="B66" t="s">
        <v>1289</v>
      </c>
      <c r="C66" t="s">
        <v>481</v>
      </c>
      <c r="D66" s="74" t="s">
        <v>1315</v>
      </c>
    </row>
    <row r="67" spans="1:4" ht="18">
      <c r="A67" t="s">
        <v>1252</v>
      </c>
      <c r="B67" t="s">
        <v>1290</v>
      </c>
      <c r="C67" t="s">
        <v>484</v>
      </c>
      <c r="D67" s="74" t="s">
        <v>1316</v>
      </c>
    </row>
    <row r="68" spans="1:4" ht="18">
      <c r="A68" t="s">
        <v>1253</v>
      </c>
      <c r="B68" t="s">
        <v>1291</v>
      </c>
      <c r="C68" t="s">
        <v>484</v>
      </c>
      <c r="D68" s="74" t="s">
        <v>375</v>
      </c>
    </row>
    <row r="69" spans="1:4" ht="18">
      <c r="A69" t="s">
        <v>1156</v>
      </c>
      <c r="B69" t="s">
        <v>1292</v>
      </c>
      <c r="C69" t="s">
        <v>481</v>
      </c>
      <c r="D69" s="74" t="s">
        <v>1317</v>
      </c>
    </row>
    <row r="70" spans="1:4" ht="18">
      <c r="A70" t="s">
        <v>1254</v>
      </c>
      <c r="B70" t="s">
        <v>1293</v>
      </c>
      <c r="C70" t="s">
        <v>481</v>
      </c>
      <c r="D70" s="74" t="s">
        <v>1318</v>
      </c>
    </row>
    <row r="71" spans="1:4" ht="18">
      <c r="A71" t="s">
        <v>1255</v>
      </c>
      <c r="B71" t="s">
        <v>870</v>
      </c>
      <c r="C71" t="s">
        <v>493</v>
      </c>
      <c r="D71" s="74" t="s">
        <v>1319</v>
      </c>
    </row>
    <row r="72" spans="1:4" ht="18">
      <c r="A72" t="s">
        <v>1256</v>
      </c>
      <c r="B72" t="s">
        <v>1294</v>
      </c>
      <c r="C72" t="s">
        <v>1192</v>
      </c>
      <c r="D72" s="74" t="s">
        <v>236</v>
      </c>
    </row>
  </sheetData>
  <pageMargins left="0.7" right="0.7" top="0.75" bottom="0.75" header="0.3" footer="0.3"/>
  <pageSetup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5">
    <tabColor theme="9" tint="0.39997558519241921"/>
  </sheetPr>
  <dimension ref="A1:D18"/>
  <sheetViews>
    <sheetView workbookViewId="0">
      <selection activeCell="B7" sqref="B7:C7"/>
    </sheetView>
  </sheetViews>
  <sheetFormatPr baseColWidth="10" defaultColWidth="8.83203125" defaultRowHeight="15"/>
  <cols>
    <col min="2" max="2" width="16.83203125" bestFit="1" customWidth="1"/>
  </cols>
  <sheetData>
    <row r="1" spans="1:4">
      <c r="A1" t="s">
        <v>339</v>
      </c>
      <c r="B1" t="s">
        <v>1191</v>
      </c>
    </row>
    <row r="2" spans="1:4">
      <c r="A2" t="s">
        <v>7</v>
      </c>
      <c r="B2" s="2">
        <v>43382</v>
      </c>
    </row>
    <row r="3" spans="1:4">
      <c r="A3" t="s">
        <v>8</v>
      </c>
      <c r="B3">
        <v>13</v>
      </c>
    </row>
    <row r="5" spans="1:4">
      <c r="A5" t="s">
        <v>341</v>
      </c>
      <c r="B5" t="s">
        <v>342</v>
      </c>
      <c r="C5" t="s">
        <v>4</v>
      </c>
      <c r="D5" t="s">
        <v>343</v>
      </c>
    </row>
    <row r="6" spans="1:4">
      <c r="A6" t="s">
        <v>25</v>
      </c>
      <c r="B6" t="s">
        <v>295</v>
      </c>
      <c r="C6" t="s">
        <v>24</v>
      </c>
      <c r="D6" t="s">
        <v>296</v>
      </c>
    </row>
    <row r="7" spans="1:4">
      <c r="A7" t="s">
        <v>306</v>
      </c>
      <c r="B7" t="s">
        <v>307</v>
      </c>
      <c r="C7" t="s">
        <v>24</v>
      </c>
      <c r="D7" t="s">
        <v>308</v>
      </c>
    </row>
    <row r="8" spans="1:4">
      <c r="A8" t="s">
        <v>67</v>
      </c>
      <c r="B8" t="s">
        <v>68</v>
      </c>
      <c r="C8" t="s">
        <v>21</v>
      </c>
      <c r="D8" t="s">
        <v>69</v>
      </c>
    </row>
    <row r="9" spans="1:4">
      <c r="A9" t="s">
        <v>828</v>
      </c>
      <c r="B9" t="s">
        <v>829</v>
      </c>
      <c r="C9" t="s">
        <v>22</v>
      </c>
      <c r="D9" t="s">
        <v>938</v>
      </c>
    </row>
    <row r="10" spans="1:4">
      <c r="A10" t="s">
        <v>204</v>
      </c>
      <c r="B10" t="s">
        <v>205</v>
      </c>
      <c r="C10" t="s">
        <v>23</v>
      </c>
      <c r="D10" t="s">
        <v>206</v>
      </c>
    </row>
    <row r="11" spans="1:4">
      <c r="A11" t="s">
        <v>85</v>
      </c>
      <c r="B11" t="s">
        <v>86</v>
      </c>
      <c r="C11" t="s">
        <v>22</v>
      </c>
      <c r="D11" t="s">
        <v>87</v>
      </c>
    </row>
    <row r="12" spans="1:4">
      <c r="A12" t="s">
        <v>73</v>
      </c>
      <c r="B12" t="s">
        <v>74</v>
      </c>
      <c r="C12" t="s">
        <v>23</v>
      </c>
      <c r="D12" t="s">
        <v>75</v>
      </c>
    </row>
    <row r="13" spans="1:4">
      <c r="A13" t="s">
        <v>429</v>
      </c>
      <c r="B13" t="s">
        <v>430</v>
      </c>
      <c r="C13" t="s">
        <v>22</v>
      </c>
      <c r="D13" t="s">
        <v>431</v>
      </c>
    </row>
    <row r="14" spans="1:4">
      <c r="A14" t="s">
        <v>1107</v>
      </c>
      <c r="B14" t="s">
        <v>121</v>
      </c>
      <c r="C14" t="s">
        <v>24</v>
      </c>
      <c r="D14" t="s">
        <v>122</v>
      </c>
    </row>
    <row r="15" spans="1:4">
      <c r="A15" t="s">
        <v>73</v>
      </c>
      <c r="B15" t="s">
        <v>32</v>
      </c>
      <c r="C15" t="s">
        <v>24</v>
      </c>
      <c r="D15" t="s">
        <v>33</v>
      </c>
    </row>
    <row r="16" spans="1:4">
      <c r="A16" t="s">
        <v>741</v>
      </c>
      <c r="B16" t="s">
        <v>742</v>
      </c>
      <c r="C16" t="s">
        <v>22</v>
      </c>
      <c r="D16" t="s">
        <v>941</v>
      </c>
    </row>
    <row r="17" spans="1:4">
      <c r="A17" t="s">
        <v>37</v>
      </c>
      <c r="B17" t="s">
        <v>38</v>
      </c>
      <c r="C17" t="s">
        <v>22</v>
      </c>
      <c r="D17" t="s">
        <v>39</v>
      </c>
    </row>
    <row r="18" spans="1:4">
      <c r="A18" t="s">
        <v>463</v>
      </c>
      <c r="B18" t="s">
        <v>464</v>
      </c>
      <c r="C18" t="s">
        <v>24</v>
      </c>
      <c r="D18" t="s">
        <v>469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6">
    <tabColor theme="9" tint="0.39997558519241921"/>
  </sheetPr>
  <dimension ref="A1:D10"/>
  <sheetViews>
    <sheetView workbookViewId="0">
      <selection activeCell="B7" sqref="B7:C7"/>
    </sheetView>
  </sheetViews>
  <sheetFormatPr baseColWidth="10" defaultColWidth="8.83203125" defaultRowHeight="15"/>
  <cols>
    <col min="2" max="2" width="14.1640625" customWidth="1"/>
  </cols>
  <sheetData>
    <row r="1" spans="1:4">
      <c r="A1" t="s">
        <v>339</v>
      </c>
      <c r="B1" t="s">
        <v>1188</v>
      </c>
    </row>
    <row r="2" spans="1:4">
      <c r="A2" t="s">
        <v>7</v>
      </c>
      <c r="B2" s="2">
        <v>43374</v>
      </c>
    </row>
    <row r="3" spans="1:4">
      <c r="A3" t="s">
        <v>8</v>
      </c>
      <c r="B3">
        <v>5</v>
      </c>
    </row>
    <row r="5" spans="1:4">
      <c r="A5" t="s">
        <v>341</v>
      </c>
      <c r="B5" t="s">
        <v>342</v>
      </c>
      <c r="C5" t="s">
        <v>4</v>
      </c>
      <c r="D5" t="s">
        <v>343</v>
      </c>
    </row>
    <row r="6" spans="1:4">
      <c r="A6" t="s">
        <v>25</v>
      </c>
      <c r="B6" t="s">
        <v>295</v>
      </c>
      <c r="C6" t="s">
        <v>24</v>
      </c>
      <c r="D6" t="s">
        <v>296</v>
      </c>
    </row>
    <row r="7" spans="1:4">
      <c r="A7" t="s">
        <v>67</v>
      </c>
      <c r="B7" t="s">
        <v>68</v>
      </c>
      <c r="C7" t="s">
        <v>21</v>
      </c>
      <c r="D7" t="s">
        <v>1189</v>
      </c>
    </row>
    <row r="8" spans="1:4">
      <c r="A8" t="s">
        <v>1190</v>
      </c>
      <c r="B8" t="s">
        <v>848</v>
      </c>
      <c r="C8" t="s">
        <v>22</v>
      </c>
      <c r="D8" t="s">
        <v>927</v>
      </c>
    </row>
    <row r="9" spans="1:4">
      <c r="A9" t="s">
        <v>1107</v>
      </c>
      <c r="B9" t="s">
        <v>121</v>
      </c>
      <c r="C9" t="s">
        <v>24</v>
      </c>
      <c r="D9" t="s">
        <v>122</v>
      </c>
    </row>
    <row r="10" spans="1:4">
      <c r="A10" t="s">
        <v>888</v>
      </c>
      <c r="B10" t="s">
        <v>402</v>
      </c>
      <c r="C10" t="s">
        <v>21</v>
      </c>
      <c r="D10" t="s">
        <v>894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7">
    <tabColor theme="9" tint="0.39997558519241921"/>
  </sheetPr>
  <dimension ref="A1:D22"/>
  <sheetViews>
    <sheetView workbookViewId="0">
      <selection activeCell="B7" sqref="B7:C7"/>
    </sheetView>
  </sheetViews>
  <sheetFormatPr baseColWidth="10" defaultColWidth="8.83203125" defaultRowHeight="15"/>
  <cols>
    <col min="2" max="2" width="9.6640625" bestFit="1" customWidth="1"/>
    <col min="4" max="4" width="8.6640625" bestFit="1" customWidth="1"/>
  </cols>
  <sheetData>
    <row r="1" spans="1:4" ht="33" thickBot="1">
      <c r="A1" s="52" t="s">
        <v>339</v>
      </c>
      <c r="B1" s="32" t="s">
        <v>1186</v>
      </c>
      <c r="C1" s="36"/>
      <c r="D1" s="36"/>
    </row>
    <row r="2" spans="1:4" ht="17" thickBot="1">
      <c r="A2" s="52" t="s">
        <v>7</v>
      </c>
      <c r="B2" s="33">
        <v>43366</v>
      </c>
      <c r="C2" s="36"/>
      <c r="D2" s="36"/>
    </row>
    <row r="3" spans="1:4" ht="33" thickBot="1">
      <c r="A3" s="52" t="s">
        <v>8</v>
      </c>
      <c r="B3" s="32">
        <v>17</v>
      </c>
      <c r="C3" s="36"/>
      <c r="D3" s="36"/>
    </row>
    <row r="4" spans="1:4" ht="16" thickBot="1">
      <c r="A4" s="36"/>
      <c r="B4" s="36"/>
      <c r="C4" s="36"/>
      <c r="D4" s="36"/>
    </row>
    <row r="5" spans="1:4" ht="49" thickBot="1">
      <c r="A5" s="53" t="s">
        <v>341</v>
      </c>
      <c r="B5" s="53" t="s">
        <v>342</v>
      </c>
      <c r="C5" s="53" t="s">
        <v>4</v>
      </c>
      <c r="D5" s="53" t="s">
        <v>343</v>
      </c>
    </row>
    <row r="6" spans="1:4" ht="16" thickBot="1">
      <c r="A6" s="36" t="s">
        <v>429</v>
      </c>
      <c r="B6" s="36" t="s">
        <v>430</v>
      </c>
      <c r="C6" s="36" t="s">
        <v>22</v>
      </c>
      <c r="D6" s="36" t="s">
        <v>431</v>
      </c>
    </row>
    <row r="7" spans="1:4" ht="16" thickBot="1">
      <c r="A7" s="36" t="s">
        <v>371</v>
      </c>
      <c r="B7" s="36" t="s">
        <v>285</v>
      </c>
      <c r="C7" s="36" t="s">
        <v>23</v>
      </c>
      <c r="D7" s="36" t="s">
        <v>286</v>
      </c>
    </row>
    <row r="8" spans="1:4" ht="30" thickBot="1">
      <c r="A8" s="36" t="s">
        <v>96</v>
      </c>
      <c r="B8" s="36" t="s">
        <v>97</v>
      </c>
      <c r="C8" s="36" t="s">
        <v>22</v>
      </c>
      <c r="D8" s="36" t="s">
        <v>98</v>
      </c>
    </row>
    <row r="9" spans="1:4" ht="16" thickBot="1">
      <c r="A9" s="36" t="s">
        <v>151</v>
      </c>
      <c r="B9" s="36" t="s">
        <v>152</v>
      </c>
      <c r="C9" s="36" t="s">
        <v>22</v>
      </c>
      <c r="D9" s="36" t="s">
        <v>153</v>
      </c>
    </row>
    <row r="10" spans="1:4" ht="16" thickBot="1">
      <c r="A10" s="36" t="s">
        <v>541</v>
      </c>
      <c r="B10" s="36" t="s">
        <v>542</v>
      </c>
      <c r="C10" s="36" t="s">
        <v>24</v>
      </c>
      <c r="D10" s="36" t="s">
        <v>543</v>
      </c>
    </row>
    <row r="11" spans="1:4" ht="16" thickBot="1">
      <c r="A11" s="36" t="s">
        <v>741</v>
      </c>
      <c r="B11" s="36" t="s">
        <v>742</v>
      </c>
      <c r="C11" s="36" t="s">
        <v>22</v>
      </c>
      <c r="D11" s="36" t="s">
        <v>941</v>
      </c>
    </row>
    <row r="12" spans="1:4" ht="16" thickBot="1">
      <c r="A12" s="36" t="s">
        <v>806</v>
      </c>
      <c r="B12" s="36" t="s">
        <v>807</v>
      </c>
      <c r="C12" s="36" t="s">
        <v>22</v>
      </c>
      <c r="D12" s="36" t="s">
        <v>946</v>
      </c>
    </row>
    <row r="13" spans="1:4" ht="16" thickBot="1">
      <c r="A13" s="36" t="s">
        <v>258</v>
      </c>
      <c r="B13" s="36" t="s">
        <v>259</v>
      </c>
      <c r="C13" s="36" t="s">
        <v>23</v>
      </c>
      <c r="D13" s="36" t="s">
        <v>260</v>
      </c>
    </row>
    <row r="14" spans="1:4" ht="16" thickBot="1">
      <c r="A14" s="36" t="s">
        <v>228</v>
      </c>
      <c r="B14" s="36" t="s">
        <v>229</v>
      </c>
      <c r="C14" s="36" t="s">
        <v>21</v>
      </c>
      <c r="D14" s="36" t="s">
        <v>230</v>
      </c>
    </row>
    <row r="15" spans="1:4" ht="16" thickBot="1">
      <c r="A15" s="36" t="s">
        <v>365</v>
      </c>
      <c r="B15" s="36" t="s">
        <v>366</v>
      </c>
      <c r="C15" s="36" t="s">
        <v>22</v>
      </c>
      <c r="D15" s="36" t="s">
        <v>367</v>
      </c>
    </row>
    <row r="16" spans="1:4" ht="30" thickBot="1">
      <c r="A16" s="36" t="s">
        <v>1114</v>
      </c>
      <c r="B16" s="36" t="s">
        <v>354</v>
      </c>
      <c r="C16" s="36" t="s">
        <v>22</v>
      </c>
      <c r="D16" s="36" t="s">
        <v>355</v>
      </c>
    </row>
    <row r="17" spans="1:4" ht="16" thickBot="1">
      <c r="A17" s="36" t="s">
        <v>37</v>
      </c>
      <c r="B17" s="36" t="s">
        <v>38</v>
      </c>
      <c r="C17" s="36" t="s">
        <v>22</v>
      </c>
      <c r="D17" s="36" t="s">
        <v>39</v>
      </c>
    </row>
    <row r="18" spans="1:4" ht="16" thickBot="1">
      <c r="A18" s="36" t="s">
        <v>459</v>
      </c>
      <c r="B18" s="36" t="s">
        <v>460</v>
      </c>
      <c r="C18" s="36" t="s">
        <v>22</v>
      </c>
      <c r="D18" s="36" t="s">
        <v>461</v>
      </c>
    </row>
    <row r="19" spans="1:4" ht="16" thickBot="1">
      <c r="A19" s="36" t="s">
        <v>255</v>
      </c>
      <c r="B19" s="36" t="s">
        <v>256</v>
      </c>
      <c r="C19" s="36" t="s">
        <v>23</v>
      </c>
      <c r="D19" s="36" t="s">
        <v>257</v>
      </c>
    </row>
    <row r="20" spans="1:4" ht="16" thickBot="1">
      <c r="A20" s="36" t="s">
        <v>467</v>
      </c>
      <c r="B20" s="36" t="s">
        <v>468</v>
      </c>
      <c r="C20" s="36" t="s">
        <v>23</v>
      </c>
      <c r="D20" s="36" t="s">
        <v>471</v>
      </c>
    </row>
    <row r="21" spans="1:4" ht="16" thickBot="1">
      <c r="A21" s="36" t="s">
        <v>234</v>
      </c>
      <c r="B21" s="36" t="s">
        <v>235</v>
      </c>
      <c r="C21" s="36" t="s">
        <v>1187</v>
      </c>
      <c r="D21" s="36" t="s">
        <v>236</v>
      </c>
    </row>
    <row r="22" spans="1:4" ht="16" thickBot="1">
      <c r="A22" s="36" t="s">
        <v>401</v>
      </c>
      <c r="B22" s="36" t="s">
        <v>402</v>
      </c>
      <c r="C22" s="36" t="s">
        <v>22</v>
      </c>
      <c r="D22" s="36" t="s">
        <v>403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8">
    <tabColor theme="9" tint="0.39997558519241921"/>
  </sheetPr>
  <dimension ref="A1:D9"/>
  <sheetViews>
    <sheetView workbookViewId="0">
      <selection activeCell="B7" sqref="B7:C7"/>
    </sheetView>
  </sheetViews>
  <sheetFormatPr baseColWidth="10" defaultColWidth="11.5" defaultRowHeight="15"/>
  <sheetData>
    <row r="1" spans="1:4">
      <c r="A1" t="s">
        <v>339</v>
      </c>
      <c r="B1" t="s">
        <v>1185</v>
      </c>
    </row>
    <row r="2" spans="1:4">
      <c r="A2" t="s">
        <v>7</v>
      </c>
      <c r="B2" s="2">
        <v>43370</v>
      </c>
    </row>
    <row r="3" spans="1:4">
      <c r="A3" t="s">
        <v>8</v>
      </c>
      <c r="B3">
        <v>4</v>
      </c>
    </row>
    <row r="5" spans="1:4">
      <c r="A5" t="s">
        <v>341</v>
      </c>
      <c r="B5" t="s">
        <v>342</v>
      </c>
      <c r="C5" t="s">
        <v>4</v>
      </c>
      <c r="D5" t="s">
        <v>343</v>
      </c>
    </row>
    <row r="6" spans="1:4">
      <c r="A6" t="s">
        <v>459</v>
      </c>
      <c r="B6" t="s">
        <v>460</v>
      </c>
      <c r="C6" t="s">
        <v>22</v>
      </c>
      <c r="D6" t="s">
        <v>461</v>
      </c>
    </row>
    <row r="7" spans="1:4">
      <c r="A7" t="s">
        <v>1184</v>
      </c>
      <c r="B7" t="s">
        <v>1183</v>
      </c>
      <c r="C7" t="s">
        <v>22</v>
      </c>
      <c r="D7" t="s">
        <v>1182</v>
      </c>
    </row>
    <row r="8" spans="1:4">
      <c r="A8" t="s">
        <v>1181</v>
      </c>
      <c r="B8" t="s">
        <v>1180</v>
      </c>
      <c r="C8" t="s">
        <v>24</v>
      </c>
      <c r="D8" t="s">
        <v>1179</v>
      </c>
    </row>
    <row r="9" spans="1:4">
      <c r="A9" t="s">
        <v>401</v>
      </c>
      <c r="B9" t="s">
        <v>1178</v>
      </c>
      <c r="C9" t="s">
        <v>22</v>
      </c>
      <c r="D9" t="s">
        <v>403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9" tint="0.39997558519241921"/>
  </sheetPr>
  <dimension ref="A1:D20"/>
  <sheetViews>
    <sheetView topLeftCell="A10" workbookViewId="0">
      <selection activeCell="B7" sqref="B7:C7"/>
    </sheetView>
  </sheetViews>
  <sheetFormatPr baseColWidth="10" defaultColWidth="11.5" defaultRowHeight="15"/>
  <sheetData>
    <row r="1" spans="1:4">
      <c r="A1" t="s">
        <v>339</v>
      </c>
      <c r="B1" t="s">
        <v>1149</v>
      </c>
    </row>
    <row r="2" spans="1:4">
      <c r="A2" t="s">
        <v>7</v>
      </c>
      <c r="B2" s="2">
        <v>43360</v>
      </c>
    </row>
    <row r="3" spans="1:4">
      <c r="A3" t="s">
        <v>8</v>
      </c>
      <c r="B3">
        <v>15</v>
      </c>
    </row>
    <row r="5" spans="1:4">
      <c r="A5" s="15" t="s">
        <v>341</v>
      </c>
      <c r="B5" s="15" t="s">
        <v>342</v>
      </c>
      <c r="C5" s="15" t="s">
        <v>4</v>
      </c>
      <c r="D5" s="15" t="s">
        <v>343</v>
      </c>
    </row>
    <row r="6" spans="1:4">
      <c r="A6" t="s">
        <v>37</v>
      </c>
      <c r="B6" t="s">
        <v>38</v>
      </c>
      <c r="C6" t="s">
        <v>22</v>
      </c>
      <c r="D6" t="s">
        <v>39</v>
      </c>
    </row>
    <row r="7" spans="1:4">
      <c r="A7" t="s">
        <v>758</v>
      </c>
      <c r="B7" t="s">
        <v>759</v>
      </c>
      <c r="C7" t="s">
        <v>22</v>
      </c>
      <c r="D7" t="s">
        <v>999</v>
      </c>
    </row>
    <row r="8" spans="1:4">
      <c r="A8" t="s">
        <v>992</v>
      </c>
      <c r="B8" t="s">
        <v>993</v>
      </c>
      <c r="C8" t="s">
        <v>24</v>
      </c>
      <c r="D8" t="s">
        <v>994</v>
      </c>
    </row>
    <row r="9" spans="1:4">
      <c r="A9" t="s">
        <v>429</v>
      </c>
      <c r="B9" t="s">
        <v>430</v>
      </c>
      <c r="C9" t="s">
        <v>22</v>
      </c>
      <c r="D9" t="s">
        <v>431</v>
      </c>
    </row>
    <row r="10" spans="1:4">
      <c r="A10" t="s">
        <v>1022</v>
      </c>
      <c r="B10" t="s">
        <v>1150</v>
      </c>
      <c r="C10" t="s">
        <v>23</v>
      </c>
      <c r="D10" t="s">
        <v>1024</v>
      </c>
    </row>
    <row r="11" spans="1:4">
      <c r="A11" t="s">
        <v>741</v>
      </c>
      <c r="B11" t="s">
        <v>742</v>
      </c>
      <c r="C11" t="s">
        <v>22</v>
      </c>
      <c r="D11" t="s">
        <v>941</v>
      </c>
    </row>
    <row r="12" spans="1:4">
      <c r="A12" t="s">
        <v>738</v>
      </c>
      <c r="B12" t="s">
        <v>739</v>
      </c>
      <c r="C12" t="s">
        <v>22</v>
      </c>
      <c r="D12" t="s">
        <v>1034</v>
      </c>
    </row>
    <row r="13" spans="1:4">
      <c r="A13" t="s">
        <v>958</v>
      </c>
      <c r="B13" t="s">
        <v>769</v>
      </c>
      <c r="C13" t="s">
        <v>22</v>
      </c>
      <c r="D13" t="s">
        <v>959</v>
      </c>
    </row>
    <row r="14" spans="1:4">
      <c r="A14" t="s">
        <v>544</v>
      </c>
      <c r="B14" t="s">
        <v>545</v>
      </c>
      <c r="C14" t="s">
        <v>22</v>
      </c>
      <c r="D14" t="s">
        <v>546</v>
      </c>
    </row>
    <row r="15" spans="1:4">
      <c r="A15" t="s">
        <v>459</v>
      </c>
      <c r="B15" t="s">
        <v>460</v>
      </c>
      <c r="C15" t="s">
        <v>22</v>
      </c>
      <c r="D15" t="s">
        <v>461</v>
      </c>
    </row>
    <row r="16" spans="1:4">
      <c r="A16" t="s">
        <v>46</v>
      </c>
      <c r="B16" t="s">
        <v>47</v>
      </c>
      <c r="C16" t="s">
        <v>21</v>
      </c>
      <c r="D16" t="s">
        <v>48</v>
      </c>
    </row>
    <row r="17" spans="1:4">
      <c r="A17" t="s">
        <v>1033</v>
      </c>
      <c r="B17" t="s">
        <v>835</v>
      </c>
      <c r="C17" t="s">
        <v>24</v>
      </c>
      <c r="D17" t="s">
        <v>836</v>
      </c>
    </row>
    <row r="18" spans="1:4">
      <c r="A18" t="s">
        <v>434</v>
      </c>
      <c r="B18" t="s">
        <v>838</v>
      </c>
      <c r="C18" t="s">
        <v>22</v>
      </c>
      <c r="D18" t="s">
        <v>936</v>
      </c>
    </row>
    <row r="19" spans="1:4">
      <c r="A19" t="s">
        <v>138</v>
      </c>
      <c r="B19" t="s">
        <v>1151</v>
      </c>
      <c r="C19" t="s">
        <v>24</v>
      </c>
      <c r="D19" t="s">
        <v>1152</v>
      </c>
    </row>
    <row r="20" spans="1:4">
      <c r="A20" t="s">
        <v>11</v>
      </c>
      <c r="B20" t="s">
        <v>94</v>
      </c>
      <c r="C20" t="s">
        <v>23</v>
      </c>
      <c r="D20" t="s">
        <v>95</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9" tint="0.39997558519241921"/>
  </sheetPr>
  <dimension ref="A1:D23"/>
  <sheetViews>
    <sheetView workbookViewId="0">
      <selection activeCell="B7" sqref="B7:C7"/>
    </sheetView>
  </sheetViews>
  <sheetFormatPr baseColWidth="10" defaultColWidth="11.5" defaultRowHeight="15"/>
  <sheetData>
    <row r="1" spans="1:4">
      <c r="A1" t="s">
        <v>339</v>
      </c>
      <c r="B1" t="s">
        <v>1139</v>
      </c>
    </row>
    <row r="2" spans="1:4">
      <c r="A2" t="s">
        <v>7</v>
      </c>
      <c r="B2" s="2">
        <v>43360</v>
      </c>
    </row>
    <row r="3" spans="1:4">
      <c r="A3" t="s">
        <v>8</v>
      </c>
      <c r="B3">
        <v>18</v>
      </c>
    </row>
    <row r="5" spans="1:4">
      <c r="A5" s="15" t="s">
        <v>341</v>
      </c>
      <c r="B5" s="15" t="s">
        <v>342</v>
      </c>
      <c r="C5" s="15" t="s">
        <v>4</v>
      </c>
      <c r="D5" s="15" t="s">
        <v>343</v>
      </c>
    </row>
    <row r="6" spans="1:4">
      <c r="A6" t="s">
        <v>290</v>
      </c>
      <c r="B6" t="s">
        <v>291</v>
      </c>
      <c r="C6" t="s">
        <v>23</v>
      </c>
      <c r="D6" t="s">
        <v>292</v>
      </c>
    </row>
    <row r="7" spans="1:4">
      <c r="A7" t="s">
        <v>788</v>
      </c>
      <c r="B7" t="s">
        <v>784</v>
      </c>
      <c r="C7" t="s">
        <v>22</v>
      </c>
      <c r="D7" t="s">
        <v>981</v>
      </c>
    </row>
    <row r="8" spans="1:4">
      <c r="A8" t="s">
        <v>535</v>
      </c>
      <c r="B8" t="s">
        <v>374</v>
      </c>
      <c r="C8" t="s">
        <v>24</v>
      </c>
      <c r="D8" t="s">
        <v>375</v>
      </c>
    </row>
    <row r="9" spans="1:4">
      <c r="A9" t="s">
        <v>1006</v>
      </c>
      <c r="B9" t="s">
        <v>1007</v>
      </c>
      <c r="C9" t="s">
        <v>24</v>
      </c>
      <c r="D9" t="s">
        <v>1008</v>
      </c>
    </row>
    <row r="10" spans="1:4">
      <c r="A10" t="s">
        <v>806</v>
      </c>
      <c r="B10" t="s">
        <v>807</v>
      </c>
      <c r="C10" t="s">
        <v>22</v>
      </c>
      <c r="D10" t="s">
        <v>946</v>
      </c>
    </row>
    <row r="11" spans="1:4">
      <c r="A11" t="s">
        <v>288</v>
      </c>
      <c r="B11" t="s">
        <v>932</v>
      </c>
      <c r="C11" t="s">
        <v>22</v>
      </c>
      <c r="D11" t="s">
        <v>933</v>
      </c>
    </row>
    <row r="12" spans="1:4">
      <c r="A12" t="s">
        <v>1140</v>
      </c>
      <c r="B12" t="s">
        <v>1141</v>
      </c>
      <c r="C12" t="s">
        <v>24</v>
      </c>
      <c r="D12" t="s">
        <v>1142</v>
      </c>
    </row>
    <row r="13" spans="1:4">
      <c r="A13" t="s">
        <v>46</v>
      </c>
      <c r="B13" t="s">
        <v>47</v>
      </c>
      <c r="C13" t="s">
        <v>21</v>
      </c>
      <c r="D13" t="s">
        <v>48</v>
      </c>
    </row>
    <row r="14" spans="1:4">
      <c r="A14" t="s">
        <v>758</v>
      </c>
      <c r="B14" t="s">
        <v>759</v>
      </c>
      <c r="C14" t="s">
        <v>22</v>
      </c>
      <c r="D14" t="s">
        <v>999</v>
      </c>
    </row>
    <row r="15" spans="1:4">
      <c r="A15" t="s">
        <v>1033</v>
      </c>
      <c r="B15" t="s">
        <v>835</v>
      </c>
      <c r="C15" t="s">
        <v>24</v>
      </c>
      <c r="D15" t="s">
        <v>836</v>
      </c>
    </row>
    <row r="16" spans="1:4">
      <c r="A16" t="s">
        <v>11</v>
      </c>
      <c r="B16" t="s">
        <v>32</v>
      </c>
      <c r="C16" t="s">
        <v>24</v>
      </c>
      <c r="D16" t="s">
        <v>33</v>
      </c>
    </row>
    <row r="17" spans="1:4">
      <c r="A17" t="s">
        <v>37</v>
      </c>
      <c r="B17" t="s">
        <v>38</v>
      </c>
      <c r="C17" t="s">
        <v>22</v>
      </c>
      <c r="D17" t="s">
        <v>39</v>
      </c>
    </row>
    <row r="18" spans="1:4">
      <c r="A18" t="s">
        <v>255</v>
      </c>
      <c r="B18" t="s">
        <v>256</v>
      </c>
      <c r="C18" t="s">
        <v>23</v>
      </c>
      <c r="D18" t="s">
        <v>257</v>
      </c>
    </row>
    <row r="19" spans="1:4">
      <c r="A19" t="s">
        <v>1022</v>
      </c>
      <c r="B19" t="s">
        <v>1143</v>
      </c>
      <c r="C19" t="s">
        <v>23</v>
      </c>
      <c r="D19" t="s">
        <v>1024</v>
      </c>
    </row>
    <row r="20" spans="1:4">
      <c r="A20" t="s">
        <v>1144</v>
      </c>
      <c r="B20" t="s">
        <v>1145</v>
      </c>
      <c r="C20" t="s">
        <v>24</v>
      </c>
      <c r="D20" t="s">
        <v>966</v>
      </c>
    </row>
    <row r="21" spans="1:4">
      <c r="A21" t="s">
        <v>992</v>
      </c>
      <c r="B21" t="s">
        <v>993</v>
      </c>
      <c r="C21" t="s">
        <v>24</v>
      </c>
      <c r="D21" t="s">
        <v>994</v>
      </c>
    </row>
    <row r="22" spans="1:4">
      <c r="A22" t="s">
        <v>1146</v>
      </c>
      <c r="B22" t="s">
        <v>1147</v>
      </c>
      <c r="C22" t="s">
        <v>24</v>
      </c>
      <c r="D22" t="s">
        <v>1148</v>
      </c>
    </row>
    <row r="23" spans="1:4">
      <c r="A23" t="s">
        <v>463</v>
      </c>
      <c r="B23" t="s">
        <v>464</v>
      </c>
      <c r="C23" t="s">
        <v>24</v>
      </c>
      <c r="D23" t="s">
        <v>469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3">
    <tabColor theme="9" tint="0.39997558519241921"/>
  </sheetPr>
  <dimension ref="A1:D13"/>
  <sheetViews>
    <sheetView workbookViewId="0">
      <selection activeCell="B7" sqref="B7:C7"/>
    </sheetView>
  </sheetViews>
  <sheetFormatPr baseColWidth="10" defaultColWidth="8.83203125" defaultRowHeight="15"/>
  <cols>
    <col min="2" max="2" width="9.6640625" bestFit="1" customWidth="1"/>
  </cols>
  <sheetData>
    <row r="1" spans="1:4">
      <c r="A1" t="s">
        <v>339</v>
      </c>
      <c r="B1" t="s">
        <v>969</v>
      </c>
    </row>
    <row r="2" spans="1:4">
      <c r="A2" t="s">
        <v>7</v>
      </c>
      <c r="B2" s="2">
        <v>43357</v>
      </c>
    </row>
    <row r="3" spans="1:4">
      <c r="A3" t="s">
        <v>8</v>
      </c>
      <c r="B3">
        <f>COUNTA(B6:B30)</f>
        <v>8</v>
      </c>
    </row>
    <row r="5" spans="1:4">
      <c r="A5" t="s">
        <v>341</v>
      </c>
      <c r="B5" t="s">
        <v>342</v>
      </c>
      <c r="C5" t="s">
        <v>4</v>
      </c>
      <c r="D5" t="s">
        <v>343</v>
      </c>
    </row>
    <row r="6" spans="1:4">
      <c r="A6" t="s">
        <v>1113</v>
      </c>
      <c r="B6" t="s">
        <v>298</v>
      </c>
      <c r="C6" t="s">
        <v>21</v>
      </c>
      <c r="D6" t="s">
        <v>299</v>
      </c>
    </row>
    <row r="7" spans="1:4">
      <c r="A7" t="s">
        <v>1061</v>
      </c>
      <c r="B7" t="s">
        <v>205</v>
      </c>
      <c r="C7" t="s">
        <v>22</v>
      </c>
      <c r="D7" t="s">
        <v>1062</v>
      </c>
    </row>
    <row r="8" spans="1:4">
      <c r="A8" t="s">
        <v>1029</v>
      </c>
      <c r="B8" t="s">
        <v>1030</v>
      </c>
      <c r="C8" t="s">
        <v>24</v>
      </c>
      <c r="D8" t="s">
        <v>1031</v>
      </c>
    </row>
    <row r="9" spans="1:4">
      <c r="A9" t="s">
        <v>874</v>
      </c>
      <c r="B9" t="s">
        <v>241</v>
      </c>
      <c r="C9" t="s">
        <v>22</v>
      </c>
      <c r="D9" t="s">
        <v>991</v>
      </c>
    </row>
    <row r="10" spans="1:4">
      <c r="A10" t="s">
        <v>1114</v>
      </c>
      <c r="B10" t="s">
        <v>354</v>
      </c>
      <c r="C10" t="s">
        <v>22</v>
      </c>
      <c r="D10" t="s">
        <v>355</v>
      </c>
    </row>
    <row r="11" spans="1:4">
      <c r="A11" t="s">
        <v>401</v>
      </c>
      <c r="B11" t="s">
        <v>402</v>
      </c>
      <c r="C11" s="25" t="s">
        <v>22</v>
      </c>
      <c r="D11" t="s">
        <v>403</v>
      </c>
    </row>
    <row r="12" spans="1:4">
      <c r="A12" t="s">
        <v>275</v>
      </c>
      <c r="B12" t="s">
        <v>276</v>
      </c>
      <c r="C12" t="s">
        <v>21</v>
      </c>
      <c r="D12" t="s">
        <v>277</v>
      </c>
    </row>
    <row r="13" spans="1:4">
      <c r="A13" t="s">
        <v>459</v>
      </c>
      <c r="B13" t="s">
        <v>460</v>
      </c>
      <c r="C13" t="s">
        <v>22</v>
      </c>
      <c r="D13" t="s">
        <v>461</v>
      </c>
    </row>
  </sheetData>
  <dataValidations count="1">
    <dataValidation type="list" allowBlank="1" showErrorMessage="1" sqref="C11" xr:uid="{00000000-0002-0000-1500-000000000000}">
      <formula1>"Fr,So,Jr,Sr"</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4">
    <tabColor theme="9" tint="0.39997558519241921"/>
  </sheetPr>
  <dimension ref="A1:D30"/>
  <sheetViews>
    <sheetView topLeftCell="A21" workbookViewId="0">
      <selection activeCell="B7" sqref="B7:C7"/>
    </sheetView>
  </sheetViews>
  <sheetFormatPr baseColWidth="10" defaultColWidth="8.83203125" defaultRowHeight="15"/>
  <cols>
    <col min="2" max="2" width="15.83203125" bestFit="1" customWidth="1"/>
    <col min="4" max="4" width="19" bestFit="1" customWidth="1"/>
  </cols>
  <sheetData>
    <row r="1" spans="1:4">
      <c r="A1" t="s">
        <v>339</v>
      </c>
      <c r="B1" t="s">
        <v>1112</v>
      </c>
    </row>
    <row r="2" spans="1:4">
      <c r="A2" t="s">
        <v>7</v>
      </c>
      <c r="B2" s="2">
        <v>43360</v>
      </c>
    </row>
    <row r="3" spans="1:4">
      <c r="A3" t="s">
        <v>8</v>
      </c>
      <c r="B3">
        <f>COUNTA(B6:B30)</f>
        <v>25</v>
      </c>
    </row>
    <row r="5" spans="1:4">
      <c r="A5" t="s">
        <v>341</v>
      </c>
      <c r="B5" t="s">
        <v>342</v>
      </c>
      <c r="C5" t="s">
        <v>4</v>
      </c>
      <c r="D5" t="s">
        <v>343</v>
      </c>
    </row>
    <row r="6" spans="1:4">
      <c r="A6" t="s">
        <v>272</v>
      </c>
      <c r="B6" t="s">
        <v>427</v>
      </c>
      <c r="C6" t="s">
        <v>24</v>
      </c>
      <c r="D6" t="s">
        <v>428</v>
      </c>
    </row>
    <row r="7" spans="1:4">
      <c r="A7" t="s">
        <v>944</v>
      </c>
      <c r="B7" t="s">
        <v>1044</v>
      </c>
      <c r="C7" t="s">
        <v>24</v>
      </c>
      <c r="D7" t="s">
        <v>1045</v>
      </c>
    </row>
    <row r="8" spans="1:4">
      <c r="A8" t="s">
        <v>429</v>
      </c>
      <c r="B8" t="s">
        <v>430</v>
      </c>
      <c r="C8" t="s">
        <v>22</v>
      </c>
      <c r="D8" t="s">
        <v>431</v>
      </c>
    </row>
    <row r="9" spans="1:4">
      <c r="A9" t="s">
        <v>958</v>
      </c>
      <c r="B9" t="s">
        <v>769</v>
      </c>
      <c r="C9" t="s">
        <v>22</v>
      </c>
      <c r="D9" t="s">
        <v>959</v>
      </c>
    </row>
    <row r="10" spans="1:4">
      <c r="A10" t="s">
        <v>729</v>
      </c>
      <c r="B10" t="s">
        <v>730</v>
      </c>
      <c r="C10" t="s">
        <v>22</v>
      </c>
      <c r="D10" t="s">
        <v>934</v>
      </c>
    </row>
    <row r="11" spans="1:4">
      <c r="A11" t="s">
        <v>1033</v>
      </c>
      <c r="B11" t="s">
        <v>835</v>
      </c>
      <c r="C11" t="s">
        <v>24</v>
      </c>
      <c r="D11" t="s">
        <v>836</v>
      </c>
    </row>
    <row r="12" spans="1:4">
      <c r="A12" t="s">
        <v>61</v>
      </c>
      <c r="B12" t="s">
        <v>1063</v>
      </c>
      <c r="C12" t="s">
        <v>24</v>
      </c>
      <c r="D12" t="s">
        <v>1064</v>
      </c>
    </row>
    <row r="13" spans="1:4">
      <c r="A13" t="s">
        <v>544</v>
      </c>
      <c r="B13" t="s">
        <v>545</v>
      </c>
      <c r="C13" t="s">
        <v>22</v>
      </c>
      <c r="D13" t="s">
        <v>546</v>
      </c>
    </row>
    <row r="14" spans="1:4">
      <c r="A14" t="s">
        <v>1002</v>
      </c>
      <c r="B14" t="s">
        <v>885</v>
      </c>
      <c r="C14" t="s">
        <v>24</v>
      </c>
      <c r="D14" t="s">
        <v>1003</v>
      </c>
    </row>
    <row r="15" spans="1:4">
      <c r="A15" t="s">
        <v>1006</v>
      </c>
      <c r="B15" t="s">
        <v>1007</v>
      </c>
      <c r="C15" t="s">
        <v>24</v>
      </c>
      <c r="D15" t="s">
        <v>1008</v>
      </c>
    </row>
    <row r="16" spans="1:4">
      <c r="A16" t="s">
        <v>1061</v>
      </c>
      <c r="B16" t="s">
        <v>205</v>
      </c>
      <c r="C16" t="s">
        <v>22</v>
      </c>
      <c r="D16" t="s">
        <v>1062</v>
      </c>
    </row>
    <row r="17" spans="1:4">
      <c r="A17" t="s">
        <v>96</v>
      </c>
      <c r="B17" t="s">
        <v>97</v>
      </c>
      <c r="C17" t="s">
        <v>22</v>
      </c>
      <c r="D17" t="s">
        <v>98</v>
      </c>
    </row>
    <row r="18" spans="1:4">
      <c r="A18" t="s">
        <v>255</v>
      </c>
      <c r="B18" t="s">
        <v>256</v>
      </c>
      <c r="C18" t="s">
        <v>23</v>
      </c>
      <c r="D18" t="s">
        <v>257</v>
      </c>
    </row>
    <row r="19" spans="1:4">
      <c r="A19" t="s">
        <v>1037</v>
      </c>
      <c r="B19" t="s">
        <v>1038</v>
      </c>
      <c r="C19" t="s">
        <v>24</v>
      </c>
      <c r="D19" t="s">
        <v>994</v>
      </c>
    </row>
    <row r="20" spans="1:4">
      <c r="A20" t="s">
        <v>288</v>
      </c>
      <c r="B20" t="s">
        <v>932</v>
      </c>
      <c r="C20" t="s">
        <v>22</v>
      </c>
      <c r="D20" t="s">
        <v>933</v>
      </c>
    </row>
    <row r="21" spans="1:4">
      <c r="A21" t="s">
        <v>459</v>
      </c>
      <c r="B21" t="s">
        <v>460</v>
      </c>
      <c r="C21" t="s">
        <v>22</v>
      </c>
      <c r="D21" t="s">
        <v>461</v>
      </c>
    </row>
    <row r="22" spans="1:4">
      <c r="A22" t="s">
        <v>1022</v>
      </c>
      <c r="B22" t="s">
        <v>1023</v>
      </c>
      <c r="C22" t="s">
        <v>23</v>
      </c>
      <c r="D22" t="s">
        <v>1024</v>
      </c>
    </row>
    <row r="23" spans="1:4">
      <c r="A23" t="s">
        <v>46</v>
      </c>
      <c r="B23" t="s">
        <v>47</v>
      </c>
      <c r="C23" t="s">
        <v>21</v>
      </c>
      <c r="D23" t="s">
        <v>48</v>
      </c>
    </row>
    <row r="24" spans="1:4">
      <c r="A24" t="s">
        <v>741</v>
      </c>
      <c r="B24" t="s">
        <v>742</v>
      </c>
      <c r="C24" t="s">
        <v>22</v>
      </c>
      <c r="D24" t="s">
        <v>941</v>
      </c>
    </row>
    <row r="25" spans="1:4">
      <c r="A25" t="s">
        <v>535</v>
      </c>
      <c r="B25" t="s">
        <v>374</v>
      </c>
      <c r="C25" t="s">
        <v>24</v>
      </c>
      <c r="D25" t="s">
        <v>375</v>
      </c>
    </row>
    <row r="26" spans="1:4">
      <c r="A26" t="s">
        <v>37</v>
      </c>
      <c r="B26" t="s">
        <v>38</v>
      </c>
      <c r="C26" t="s">
        <v>22</v>
      </c>
      <c r="D26" t="s">
        <v>39</v>
      </c>
    </row>
    <row r="27" spans="1:4">
      <c r="A27" t="s">
        <v>874</v>
      </c>
      <c r="B27" t="s">
        <v>241</v>
      </c>
      <c r="C27" t="s">
        <v>22</v>
      </c>
      <c r="D27" t="s">
        <v>991</v>
      </c>
    </row>
    <row r="28" spans="1:4">
      <c r="A28" t="s">
        <v>184</v>
      </c>
      <c r="B28" t="s">
        <v>185</v>
      </c>
      <c r="C28" t="s">
        <v>22</v>
      </c>
      <c r="D28" t="s">
        <v>186</v>
      </c>
    </row>
    <row r="29" spans="1:4">
      <c r="A29" t="s">
        <v>463</v>
      </c>
      <c r="B29" t="s">
        <v>464</v>
      </c>
      <c r="C29" t="s">
        <v>24</v>
      </c>
      <c r="D29" t="s">
        <v>469</v>
      </c>
    </row>
    <row r="30" spans="1:4">
      <c r="A30" t="s">
        <v>11</v>
      </c>
      <c r="B30" t="s">
        <v>32</v>
      </c>
      <c r="C30" t="s">
        <v>24</v>
      </c>
      <c r="D30" t="s">
        <v>33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tabColor theme="9" tint="0.39997558519241921"/>
  </sheetPr>
  <dimension ref="A1:D23"/>
  <sheetViews>
    <sheetView topLeftCell="A13" workbookViewId="0">
      <selection activeCell="B7" sqref="B7:C7"/>
    </sheetView>
  </sheetViews>
  <sheetFormatPr baseColWidth="10" defaultColWidth="11.5" defaultRowHeight="15"/>
  <sheetData>
    <row r="1" spans="1:4">
      <c r="A1" s="66" t="s">
        <v>339</v>
      </c>
      <c r="B1" s="67" t="s">
        <v>1110</v>
      </c>
      <c r="C1" s="24"/>
      <c r="D1" s="68"/>
    </row>
    <row r="2" spans="1:4">
      <c r="A2" s="66" t="s">
        <v>7</v>
      </c>
      <c r="B2" s="69">
        <v>43329</v>
      </c>
      <c r="C2" s="24"/>
      <c r="D2" s="68"/>
    </row>
    <row r="3" spans="1:4">
      <c r="A3" s="66" t="s">
        <v>8</v>
      </c>
      <c r="B3" s="67">
        <v>18</v>
      </c>
      <c r="C3" s="24"/>
      <c r="D3" s="68"/>
    </row>
    <row r="4" spans="1:4">
      <c r="A4" s="68"/>
      <c r="B4" s="68"/>
      <c r="C4" s="24"/>
      <c r="D4" s="68"/>
    </row>
    <row r="5" spans="1:4">
      <c r="A5" s="23" t="s">
        <v>341</v>
      </c>
      <c r="B5" s="23" t="s">
        <v>342</v>
      </c>
      <c r="C5" s="23" t="s">
        <v>4</v>
      </c>
      <c r="D5" s="23" t="s">
        <v>343</v>
      </c>
    </row>
    <row r="6" spans="1:4">
      <c r="A6" s="70" t="s">
        <v>371</v>
      </c>
      <c r="B6" s="70" t="s">
        <v>285</v>
      </c>
      <c r="C6" s="27" t="s">
        <v>23</v>
      </c>
      <c r="D6" s="70" t="s">
        <v>286</v>
      </c>
    </row>
    <row r="7" spans="1:4">
      <c r="A7" s="70" t="s">
        <v>1006</v>
      </c>
      <c r="B7" s="70" t="s">
        <v>1007</v>
      </c>
      <c r="C7" s="27" t="s">
        <v>24</v>
      </c>
      <c r="D7" s="70" t="s">
        <v>1008</v>
      </c>
    </row>
    <row r="8" spans="1:4">
      <c r="A8" s="70" t="s">
        <v>544</v>
      </c>
      <c r="B8" s="70" t="s">
        <v>545</v>
      </c>
      <c r="C8" s="27" t="s">
        <v>22</v>
      </c>
      <c r="D8" s="70" t="s">
        <v>546</v>
      </c>
    </row>
    <row r="9" spans="1:4">
      <c r="A9" s="70" t="s">
        <v>1022</v>
      </c>
      <c r="B9" s="70" t="s">
        <v>1023</v>
      </c>
      <c r="C9" s="27" t="s">
        <v>23</v>
      </c>
      <c r="D9" s="70" t="s">
        <v>1024</v>
      </c>
    </row>
    <row r="10" spans="1:4">
      <c r="A10" s="70" t="s">
        <v>88</v>
      </c>
      <c r="B10" s="70" t="s">
        <v>89</v>
      </c>
      <c r="C10" s="27" t="s">
        <v>24</v>
      </c>
      <c r="D10" s="70" t="s">
        <v>90</v>
      </c>
    </row>
    <row r="11" spans="1:4">
      <c r="A11" s="70" t="s">
        <v>126</v>
      </c>
      <c r="B11" s="70" t="s">
        <v>422</v>
      </c>
      <c r="C11" s="27" t="s">
        <v>24</v>
      </c>
      <c r="D11" s="70" t="s">
        <v>423</v>
      </c>
    </row>
    <row r="12" spans="1:4">
      <c r="A12" s="70" t="s">
        <v>255</v>
      </c>
      <c r="B12" s="70" t="s">
        <v>256</v>
      </c>
      <c r="C12" s="27" t="s">
        <v>23</v>
      </c>
      <c r="D12" s="70" t="s">
        <v>257</v>
      </c>
    </row>
    <row r="13" spans="1:4">
      <c r="A13" s="70" t="s">
        <v>958</v>
      </c>
      <c r="B13" s="70" t="s">
        <v>769</v>
      </c>
      <c r="C13" s="27" t="s">
        <v>22</v>
      </c>
      <c r="D13" s="70" t="s">
        <v>959</v>
      </c>
    </row>
    <row r="14" spans="1:4">
      <c r="A14" s="70" t="s">
        <v>11</v>
      </c>
      <c r="B14" s="70" t="s">
        <v>32</v>
      </c>
      <c r="C14" s="27" t="s">
        <v>24</v>
      </c>
      <c r="D14" s="70" t="s">
        <v>33</v>
      </c>
    </row>
    <row r="15" spans="1:4">
      <c r="A15" s="70" t="s">
        <v>434</v>
      </c>
      <c r="B15" s="70" t="s">
        <v>838</v>
      </c>
      <c r="C15" s="27" t="s">
        <v>22</v>
      </c>
      <c r="D15" s="70" t="s">
        <v>936</v>
      </c>
    </row>
    <row r="16" spans="1:4">
      <c r="A16" s="70" t="s">
        <v>738</v>
      </c>
      <c r="B16" s="70" t="s">
        <v>739</v>
      </c>
      <c r="C16" s="27" t="s">
        <v>22</v>
      </c>
      <c r="D16" s="70" t="s">
        <v>1034</v>
      </c>
    </row>
    <row r="17" spans="1:4">
      <c r="A17" s="70" t="s">
        <v>288</v>
      </c>
      <c r="B17" s="70" t="s">
        <v>932</v>
      </c>
      <c r="C17" s="27" t="s">
        <v>22</v>
      </c>
      <c r="D17" s="70" t="s">
        <v>933</v>
      </c>
    </row>
    <row r="18" spans="1:4">
      <c r="A18" s="70" t="s">
        <v>126</v>
      </c>
      <c r="B18" s="70" t="s">
        <v>1073</v>
      </c>
      <c r="C18" s="27" t="s">
        <v>24</v>
      </c>
      <c r="D18" s="70" t="s">
        <v>1074</v>
      </c>
    </row>
    <row r="19" spans="1:4">
      <c r="A19" s="70" t="s">
        <v>459</v>
      </c>
      <c r="B19" s="70" t="s">
        <v>460</v>
      </c>
      <c r="C19" s="27" t="s">
        <v>22</v>
      </c>
      <c r="D19" s="70" t="s">
        <v>461</v>
      </c>
    </row>
    <row r="20" spans="1:4">
      <c r="A20" s="70" t="s">
        <v>429</v>
      </c>
      <c r="B20" s="70" t="s">
        <v>1111</v>
      </c>
      <c r="C20" s="27" t="s">
        <v>22</v>
      </c>
      <c r="D20" s="70" t="s">
        <v>431</v>
      </c>
    </row>
    <row r="21" spans="1:4">
      <c r="A21" s="70" t="s">
        <v>463</v>
      </c>
      <c r="B21" s="70" t="s">
        <v>464</v>
      </c>
      <c r="C21" s="27" t="s">
        <v>24</v>
      </c>
      <c r="D21" s="70" t="s">
        <v>469</v>
      </c>
    </row>
    <row r="22" spans="1:4">
      <c r="A22" s="70" t="s">
        <v>82</v>
      </c>
      <c r="B22" s="70" t="s">
        <v>83</v>
      </c>
      <c r="C22" s="27" t="s">
        <v>23</v>
      </c>
      <c r="D22" s="70" t="s">
        <v>84</v>
      </c>
    </row>
    <row r="23" spans="1:4">
      <c r="A23" s="70" t="s">
        <v>467</v>
      </c>
      <c r="B23" s="70" t="s">
        <v>468</v>
      </c>
      <c r="C23" s="27" t="s">
        <v>23</v>
      </c>
      <c r="D23" s="70" t="s">
        <v>471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11"/>
  <sheetViews>
    <sheetView workbookViewId="0">
      <selection activeCell="B7" sqref="B7:C7"/>
    </sheetView>
  </sheetViews>
  <sheetFormatPr baseColWidth="10" defaultColWidth="8.83203125" defaultRowHeight="15"/>
  <cols>
    <col min="1" max="1" width="22.33203125" customWidth="1"/>
    <col min="2" max="2" width="13.83203125" customWidth="1"/>
    <col min="3" max="3" width="23" customWidth="1"/>
    <col min="4" max="4" width="13.83203125" customWidth="1"/>
  </cols>
  <sheetData>
    <row r="1" spans="1:15">
      <c r="A1" s="15" t="s">
        <v>16</v>
      </c>
    </row>
    <row r="2" spans="1:15" ht="117.75" customHeight="1">
      <c r="A2" s="109" t="s">
        <v>1345</v>
      </c>
      <c r="B2" s="109"/>
      <c r="C2" s="109"/>
      <c r="D2" s="109"/>
      <c r="E2" s="109"/>
      <c r="F2" s="109"/>
      <c r="G2" s="109"/>
      <c r="H2" s="109"/>
      <c r="I2" s="109"/>
      <c r="J2" s="109"/>
      <c r="K2" s="109"/>
      <c r="L2" s="109"/>
      <c r="M2" s="109"/>
      <c r="N2" s="16"/>
      <c r="O2" s="16"/>
    </row>
    <row r="3" spans="1:15">
      <c r="A3" s="14"/>
    </row>
    <row r="5" spans="1:15">
      <c r="A5" s="15" t="s">
        <v>15</v>
      </c>
    </row>
    <row r="6" spans="1:15">
      <c r="A6" t="s">
        <v>26</v>
      </c>
      <c r="B6" t="s">
        <v>29</v>
      </c>
      <c r="D6" t="s">
        <v>30</v>
      </c>
    </row>
    <row r="7" spans="1:15">
      <c r="A7" t="s">
        <v>26</v>
      </c>
      <c r="B7" t="s">
        <v>29</v>
      </c>
      <c r="D7" t="s">
        <v>1173</v>
      </c>
    </row>
    <row r="8" spans="1:15">
      <c r="A8" t="s">
        <v>27</v>
      </c>
      <c r="B8" t="s">
        <v>29</v>
      </c>
      <c r="D8" t="s">
        <v>1465</v>
      </c>
    </row>
    <row r="9" spans="1:15">
      <c r="A9" t="s">
        <v>28</v>
      </c>
      <c r="B9" t="s">
        <v>29</v>
      </c>
      <c r="D9" t="s">
        <v>1464</v>
      </c>
    </row>
    <row r="11" spans="1:15">
      <c r="A11" t="s">
        <v>17</v>
      </c>
    </row>
  </sheetData>
  <mergeCells count="1">
    <mergeCell ref="A2:M2"/>
  </mergeCells>
  <pageMargins left="0.7" right="0.7" top="0.75" bottom="0.75" header="0.3" footer="0.3"/>
  <pageSetup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tabColor theme="9" tint="0.39997558519241921"/>
  </sheetPr>
  <dimension ref="A1:D25"/>
  <sheetViews>
    <sheetView workbookViewId="0">
      <selection activeCell="B7" sqref="B7:C7"/>
    </sheetView>
  </sheetViews>
  <sheetFormatPr baseColWidth="10" defaultColWidth="11.5" defaultRowHeight="15"/>
  <sheetData>
    <row r="1" spans="1:4">
      <c r="A1" s="17" t="s">
        <v>339</v>
      </c>
      <c r="B1" s="22" t="s">
        <v>1109</v>
      </c>
      <c r="C1" s="19"/>
      <c r="D1" s="20"/>
    </row>
    <row r="2" spans="1:4">
      <c r="A2" s="17" t="s">
        <v>7</v>
      </c>
      <c r="B2" s="21">
        <v>43355</v>
      </c>
      <c r="C2" s="19"/>
      <c r="D2" s="20"/>
    </row>
    <row r="3" spans="1:4">
      <c r="A3" s="17" t="s">
        <v>8</v>
      </c>
      <c r="B3" s="22">
        <f>COUNTA(D6:D206)</f>
        <v>20</v>
      </c>
      <c r="C3" s="19"/>
      <c r="D3" s="20"/>
    </row>
    <row r="4" spans="1:4">
      <c r="A4" s="20"/>
      <c r="B4" s="20"/>
      <c r="C4" s="19"/>
      <c r="D4" s="20"/>
    </row>
    <row r="5" spans="1:4">
      <c r="A5" s="50" t="s">
        <v>341</v>
      </c>
      <c r="B5" s="50" t="s">
        <v>342</v>
      </c>
      <c r="C5" s="50" t="s">
        <v>4</v>
      </c>
      <c r="D5" s="50" t="s">
        <v>343</v>
      </c>
    </row>
    <row r="6" spans="1:4">
      <c r="A6" s="19" t="s">
        <v>424</v>
      </c>
      <c r="B6" s="19" t="s">
        <v>425</v>
      </c>
      <c r="C6" s="19" t="s">
        <v>24</v>
      </c>
      <c r="D6" s="19" t="s">
        <v>426</v>
      </c>
    </row>
    <row r="7" spans="1:4">
      <c r="A7" s="19" t="s">
        <v>950</v>
      </c>
      <c r="B7" s="19" t="s">
        <v>1081</v>
      </c>
      <c r="C7" s="19" t="s">
        <v>24</v>
      </c>
      <c r="D7" s="19" t="s">
        <v>1082</v>
      </c>
    </row>
    <row r="8" spans="1:4">
      <c r="A8" s="19" t="s">
        <v>126</v>
      </c>
      <c r="B8" s="19"/>
      <c r="C8" s="19" t="s">
        <v>24</v>
      </c>
      <c r="D8" s="19" t="s">
        <v>423</v>
      </c>
    </row>
    <row r="9" spans="1:4">
      <c r="A9" s="19" t="s">
        <v>753</v>
      </c>
      <c r="B9" s="19" t="s">
        <v>754</v>
      </c>
      <c r="C9" s="19" t="s">
        <v>22</v>
      </c>
      <c r="D9" s="19" t="s">
        <v>1009</v>
      </c>
    </row>
    <row r="10" spans="1:4">
      <c r="A10" s="19" t="s">
        <v>61</v>
      </c>
      <c r="B10" s="19" t="s">
        <v>376</v>
      </c>
      <c r="C10" s="19" t="s">
        <v>22</v>
      </c>
      <c r="D10" s="19" t="s">
        <v>377</v>
      </c>
    </row>
    <row r="11" spans="1:4">
      <c r="A11" s="19" t="s">
        <v>429</v>
      </c>
      <c r="B11" s="19" t="s">
        <v>430</v>
      </c>
      <c r="C11" s="19" t="s">
        <v>22</v>
      </c>
      <c r="D11" s="19" t="s">
        <v>431</v>
      </c>
    </row>
    <row r="12" spans="1:4">
      <c r="A12" s="19" t="s">
        <v>532</v>
      </c>
      <c r="B12" s="19" t="s">
        <v>531</v>
      </c>
      <c r="C12" s="19" t="s">
        <v>22</v>
      </c>
      <c r="D12" s="19" t="s">
        <v>943</v>
      </c>
    </row>
    <row r="13" spans="1:4">
      <c r="A13" s="19" t="s">
        <v>70</v>
      </c>
      <c r="B13" s="19" t="s">
        <v>159</v>
      </c>
      <c r="C13" s="19" t="s">
        <v>23</v>
      </c>
      <c r="D13" s="19" t="s">
        <v>160</v>
      </c>
    </row>
    <row r="14" spans="1:4">
      <c r="A14" s="19" t="s">
        <v>161</v>
      </c>
      <c r="B14" s="19" t="s">
        <v>162</v>
      </c>
      <c r="C14" s="19" t="s">
        <v>23</v>
      </c>
      <c r="D14" s="19" t="s">
        <v>163</v>
      </c>
    </row>
    <row r="15" spans="1:4">
      <c r="A15" s="19" t="s">
        <v>1037</v>
      </c>
      <c r="B15" s="19" t="s">
        <v>1038</v>
      </c>
      <c r="C15" s="19" t="s">
        <v>24</v>
      </c>
      <c r="D15" s="19" t="s">
        <v>994</v>
      </c>
    </row>
    <row r="16" spans="1:4">
      <c r="A16" s="19" t="s">
        <v>371</v>
      </c>
      <c r="B16" s="19" t="s">
        <v>285</v>
      </c>
      <c r="C16" s="19" t="s">
        <v>23</v>
      </c>
      <c r="D16" s="19" t="s">
        <v>286</v>
      </c>
    </row>
    <row r="17" spans="1:4">
      <c r="A17" s="19" t="s">
        <v>11</v>
      </c>
      <c r="B17" s="19" t="s">
        <v>32</v>
      </c>
      <c r="C17" s="19" t="s">
        <v>24</v>
      </c>
      <c r="D17" s="19" t="s">
        <v>33</v>
      </c>
    </row>
    <row r="18" spans="1:4">
      <c r="A18" s="19" t="s">
        <v>418</v>
      </c>
      <c r="B18" s="19" t="s">
        <v>419</v>
      </c>
      <c r="C18" s="27" t="s">
        <v>22</v>
      </c>
      <c r="D18" s="19" t="s">
        <v>420</v>
      </c>
    </row>
    <row r="19" spans="1:4">
      <c r="A19" s="19" t="s">
        <v>958</v>
      </c>
      <c r="B19" s="19" t="s">
        <v>769</v>
      </c>
      <c r="C19" s="27" t="s">
        <v>22</v>
      </c>
      <c r="D19" s="19" t="s">
        <v>959</v>
      </c>
    </row>
    <row r="20" spans="1:4">
      <c r="A20" s="19" t="s">
        <v>349</v>
      </c>
      <c r="B20" s="19" t="s">
        <v>350</v>
      </c>
      <c r="C20" s="27" t="s">
        <v>22</v>
      </c>
      <c r="D20" s="19" t="s">
        <v>351</v>
      </c>
    </row>
    <row r="21" spans="1:4">
      <c r="A21" s="19" t="s">
        <v>201</v>
      </c>
      <c r="B21" s="19" t="s">
        <v>521</v>
      </c>
      <c r="C21" s="27" t="s">
        <v>22</v>
      </c>
      <c r="D21" s="19" t="s">
        <v>203</v>
      </c>
    </row>
    <row r="22" spans="1:4">
      <c r="A22" s="19" t="s">
        <v>126</v>
      </c>
      <c r="B22" s="19" t="s">
        <v>985</v>
      </c>
      <c r="C22" s="27" t="s">
        <v>24</v>
      </c>
      <c r="D22" s="19" t="s">
        <v>987</v>
      </c>
    </row>
    <row r="23" spans="1:4">
      <c r="A23" s="19" t="s">
        <v>544</v>
      </c>
      <c r="B23" s="19" t="s">
        <v>545</v>
      </c>
      <c r="C23" s="27" t="s">
        <v>22</v>
      </c>
      <c r="D23" s="19" t="s">
        <v>546</v>
      </c>
    </row>
    <row r="24" spans="1:4">
      <c r="A24" s="19" t="s">
        <v>126</v>
      </c>
      <c r="B24" s="19" t="s">
        <v>1073</v>
      </c>
      <c r="C24" s="27" t="s">
        <v>24</v>
      </c>
      <c r="D24" s="19" t="s">
        <v>1074</v>
      </c>
    </row>
    <row r="25" spans="1:4">
      <c r="A25" s="19" t="s">
        <v>37</v>
      </c>
      <c r="B25" s="19" t="s">
        <v>38</v>
      </c>
      <c r="C25" s="27" t="s">
        <v>22</v>
      </c>
      <c r="D25" s="19" t="s">
        <v>39</v>
      </c>
    </row>
  </sheetData>
  <dataValidations count="1">
    <dataValidation type="list" allowBlank="1" showErrorMessage="1" sqref="C6:C25" xr:uid="{00000000-0002-0000-1800-000000000000}">
      <formula1>"Fr,So,Jr,Sr"</formula1>
    </dataValidation>
  </dataValidations>
  <pageMargins left="0.7" right="0.7" top="0.75" bottom="0.75" header="0.3" footer="0.3"/>
  <pageSetup orientation="portrait" horizontalDpi="0" verticalDpi="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tabColor theme="9" tint="0.39997558519241921"/>
  </sheetPr>
  <dimension ref="A1:D1000"/>
  <sheetViews>
    <sheetView workbookViewId="0">
      <selection activeCell="B7" sqref="B7:C7"/>
    </sheetView>
  </sheetViews>
  <sheetFormatPr baseColWidth="10" defaultColWidth="14.5" defaultRowHeight="15"/>
  <cols>
    <col min="1" max="3" width="14.5" style="26"/>
    <col min="4" max="4" width="18.5" style="26" customWidth="1"/>
    <col min="5" max="16384" width="14.5" style="26"/>
  </cols>
  <sheetData>
    <row r="1" spans="1:4">
      <c r="A1" s="58" t="s">
        <v>339</v>
      </c>
      <c r="B1" s="59" t="s">
        <v>1105</v>
      </c>
      <c r="C1" s="60"/>
      <c r="D1" s="61"/>
    </row>
    <row r="2" spans="1:4">
      <c r="A2" s="58" t="s">
        <v>7</v>
      </c>
      <c r="B2" s="62">
        <v>43355</v>
      </c>
      <c r="C2" s="60"/>
      <c r="D2" s="61"/>
    </row>
    <row r="3" spans="1:4">
      <c r="A3" s="58" t="s">
        <v>8</v>
      </c>
      <c r="B3" s="63">
        <f>COUNTA(D6:D206)</f>
        <v>40</v>
      </c>
      <c r="C3" s="60"/>
      <c r="D3" s="61"/>
    </row>
    <row r="4" spans="1:4">
      <c r="A4" s="61"/>
      <c r="B4" s="61"/>
      <c r="C4" s="60"/>
      <c r="D4" s="61"/>
    </row>
    <row r="5" spans="1:4">
      <c r="A5" s="64" t="s">
        <v>341</v>
      </c>
      <c r="B5" s="64" t="s">
        <v>342</v>
      </c>
      <c r="C5" s="64" t="s">
        <v>4</v>
      </c>
      <c r="D5" s="64" t="s">
        <v>343</v>
      </c>
    </row>
    <row r="6" spans="1:4">
      <c r="A6" s="60" t="s">
        <v>25</v>
      </c>
      <c r="B6" s="60" t="s">
        <v>295</v>
      </c>
      <c r="C6" s="60" t="s">
        <v>24</v>
      </c>
      <c r="D6" s="60" t="s">
        <v>296</v>
      </c>
    </row>
    <row r="7" spans="1:4">
      <c r="A7" s="60" t="s">
        <v>758</v>
      </c>
      <c r="B7" s="60" t="s">
        <v>759</v>
      </c>
      <c r="C7" s="60" t="s">
        <v>22</v>
      </c>
      <c r="D7" s="60" t="s">
        <v>999</v>
      </c>
    </row>
    <row r="8" spans="1:4">
      <c r="A8" s="60" t="s">
        <v>349</v>
      </c>
      <c r="B8" s="60" t="s">
        <v>350</v>
      </c>
      <c r="C8" s="60" t="s">
        <v>22</v>
      </c>
      <c r="D8" s="60" t="s">
        <v>351</v>
      </c>
    </row>
    <row r="9" spans="1:4">
      <c r="A9" s="60" t="s">
        <v>1106</v>
      </c>
      <c r="B9" s="60" t="s">
        <v>739</v>
      </c>
      <c r="C9" s="60" t="s">
        <v>22</v>
      </c>
      <c r="D9" s="60" t="s">
        <v>1034</v>
      </c>
    </row>
    <row r="10" spans="1:4">
      <c r="A10" s="60" t="s">
        <v>924</v>
      </c>
      <c r="B10" s="60" t="s">
        <v>925</v>
      </c>
      <c r="C10" s="19" t="s">
        <v>22</v>
      </c>
      <c r="D10" s="60" t="s">
        <v>926</v>
      </c>
    </row>
    <row r="11" spans="1:4">
      <c r="A11" s="60" t="s">
        <v>384</v>
      </c>
      <c r="B11" s="60" t="s">
        <v>385</v>
      </c>
      <c r="C11" s="60" t="s">
        <v>24</v>
      </c>
      <c r="D11" s="60" t="s">
        <v>386</v>
      </c>
    </row>
    <row r="12" spans="1:4">
      <c r="A12" s="60" t="s">
        <v>207</v>
      </c>
      <c r="B12" s="60" t="s">
        <v>1042</v>
      </c>
      <c r="C12" s="60" t="s">
        <v>24</v>
      </c>
      <c r="D12" s="60" t="s">
        <v>1043</v>
      </c>
    </row>
    <row r="13" spans="1:4">
      <c r="A13" s="60" t="s">
        <v>105</v>
      </c>
      <c r="B13" s="60" t="s">
        <v>106</v>
      </c>
      <c r="C13" s="19" t="s">
        <v>23</v>
      </c>
      <c r="D13" s="60" t="s">
        <v>107</v>
      </c>
    </row>
    <row r="14" spans="1:4">
      <c r="A14" s="60" t="s">
        <v>88</v>
      </c>
      <c r="B14" s="60" t="s">
        <v>89</v>
      </c>
      <c r="C14" s="60" t="s">
        <v>24</v>
      </c>
      <c r="D14" s="60" t="s">
        <v>90</v>
      </c>
    </row>
    <row r="15" spans="1:4">
      <c r="A15" s="60" t="s">
        <v>46</v>
      </c>
      <c r="B15" s="60" t="s">
        <v>47</v>
      </c>
      <c r="C15" s="60" t="s">
        <v>21</v>
      </c>
      <c r="D15" s="60" t="s">
        <v>48</v>
      </c>
    </row>
    <row r="16" spans="1:4">
      <c r="A16" s="60" t="s">
        <v>111</v>
      </c>
      <c r="B16" s="60" t="s">
        <v>295</v>
      </c>
      <c r="C16" s="60" t="s">
        <v>21</v>
      </c>
      <c r="D16" s="60" t="s">
        <v>321</v>
      </c>
    </row>
    <row r="17" spans="1:4">
      <c r="A17" s="60" t="s">
        <v>405</v>
      </c>
      <c r="B17" s="60" t="s">
        <v>329</v>
      </c>
      <c r="C17" s="60" t="s">
        <v>22</v>
      </c>
      <c r="D17" s="60" t="s">
        <v>330</v>
      </c>
    </row>
    <row r="18" spans="1:4" ht="15.75" customHeight="1">
      <c r="A18" s="60" t="s">
        <v>322</v>
      </c>
      <c r="B18" s="60" t="s">
        <v>323</v>
      </c>
      <c r="C18" s="65" t="s">
        <v>24</v>
      </c>
      <c r="D18" s="60" t="s">
        <v>324</v>
      </c>
    </row>
    <row r="19" spans="1:4" ht="15.75" customHeight="1">
      <c r="A19" s="60" t="s">
        <v>958</v>
      </c>
      <c r="B19" s="60" t="s">
        <v>769</v>
      </c>
      <c r="C19" s="65" t="s">
        <v>22</v>
      </c>
      <c r="D19" s="60" t="s">
        <v>959</v>
      </c>
    </row>
    <row r="20" spans="1:4" ht="15.75" customHeight="1">
      <c r="A20" s="60" t="s">
        <v>429</v>
      </c>
      <c r="B20" s="60" t="s">
        <v>430</v>
      </c>
      <c r="C20" s="65" t="s">
        <v>22</v>
      </c>
      <c r="D20" s="60" t="s">
        <v>431</v>
      </c>
    </row>
    <row r="21" spans="1:4" ht="15.75" customHeight="1">
      <c r="A21" s="60" t="s">
        <v>544</v>
      </c>
      <c r="B21" s="60" t="s">
        <v>545</v>
      </c>
      <c r="C21" s="65" t="s">
        <v>22</v>
      </c>
      <c r="D21" s="60" t="s">
        <v>546</v>
      </c>
    </row>
    <row r="22" spans="1:4">
      <c r="A22" s="60" t="s">
        <v>378</v>
      </c>
      <c r="B22" s="60" t="s">
        <v>379</v>
      </c>
      <c r="C22" s="65" t="s">
        <v>24</v>
      </c>
      <c r="D22" s="60" t="s">
        <v>380</v>
      </c>
    </row>
    <row r="23" spans="1:4">
      <c r="A23" s="60" t="s">
        <v>96</v>
      </c>
      <c r="B23" s="60" t="s">
        <v>97</v>
      </c>
      <c r="C23" s="65" t="s">
        <v>22</v>
      </c>
      <c r="D23" s="60" t="s">
        <v>98</v>
      </c>
    </row>
    <row r="24" spans="1:4">
      <c r="A24" s="60" t="s">
        <v>126</v>
      </c>
      <c r="B24" s="60" t="s">
        <v>127</v>
      </c>
      <c r="C24" s="65" t="s">
        <v>23</v>
      </c>
      <c r="D24" s="60" t="s">
        <v>128</v>
      </c>
    </row>
    <row r="25" spans="1:4">
      <c r="A25" s="60" t="s">
        <v>467</v>
      </c>
      <c r="B25" s="60" t="s">
        <v>468</v>
      </c>
      <c r="C25" s="65" t="s">
        <v>23</v>
      </c>
      <c r="D25" s="60" t="s">
        <v>471</v>
      </c>
    </row>
    <row r="26" spans="1:4">
      <c r="A26" s="60" t="s">
        <v>70</v>
      </c>
      <c r="B26" s="60" t="s">
        <v>159</v>
      </c>
      <c r="C26" s="65" t="s">
        <v>23</v>
      </c>
      <c r="D26" s="60" t="s">
        <v>160</v>
      </c>
    </row>
    <row r="27" spans="1:4">
      <c r="A27" s="60" t="s">
        <v>11</v>
      </c>
      <c r="B27" s="60" t="s">
        <v>32</v>
      </c>
      <c r="C27" s="65" t="s">
        <v>24</v>
      </c>
      <c r="D27" s="60" t="s">
        <v>33</v>
      </c>
    </row>
    <row r="28" spans="1:4">
      <c r="A28" s="60" t="s">
        <v>1086</v>
      </c>
      <c r="B28" s="60" t="s">
        <v>754</v>
      </c>
      <c r="C28" s="65" t="s">
        <v>22</v>
      </c>
      <c r="D28" s="60" t="s">
        <v>1009</v>
      </c>
    </row>
    <row r="29" spans="1:4">
      <c r="A29" s="60" t="s">
        <v>246</v>
      </c>
      <c r="B29" s="60" t="s">
        <v>247</v>
      </c>
      <c r="C29" s="65" t="s">
        <v>23</v>
      </c>
      <c r="D29" s="60" t="s">
        <v>248</v>
      </c>
    </row>
    <row r="30" spans="1:4">
      <c r="A30" s="60" t="s">
        <v>371</v>
      </c>
      <c r="B30" s="60" t="s">
        <v>285</v>
      </c>
      <c r="C30" s="65" t="s">
        <v>23</v>
      </c>
      <c r="D30" s="60" t="s">
        <v>286</v>
      </c>
    </row>
    <row r="31" spans="1:4">
      <c r="A31" s="60" t="s">
        <v>275</v>
      </c>
      <c r="B31" s="60" t="s">
        <v>276</v>
      </c>
      <c r="C31" s="65" t="s">
        <v>21</v>
      </c>
      <c r="D31" s="60" t="s">
        <v>277</v>
      </c>
    </row>
    <row r="32" spans="1:4">
      <c r="A32" s="60" t="s">
        <v>61</v>
      </c>
      <c r="B32" s="60" t="s">
        <v>1063</v>
      </c>
      <c r="C32" s="65" t="s">
        <v>24</v>
      </c>
      <c r="D32" s="60" t="s">
        <v>1064</v>
      </c>
    </row>
    <row r="33" spans="1:4">
      <c r="A33" s="60" t="s">
        <v>368</v>
      </c>
      <c r="B33" s="60" t="s">
        <v>369</v>
      </c>
      <c r="C33" s="65" t="s">
        <v>22</v>
      </c>
      <c r="D33" s="60" t="s">
        <v>370</v>
      </c>
    </row>
    <row r="34" spans="1:4">
      <c r="A34" s="60" t="s">
        <v>365</v>
      </c>
      <c r="B34" s="60" t="s">
        <v>366</v>
      </c>
      <c r="C34" s="65" t="s">
        <v>22</v>
      </c>
      <c r="D34" s="60" t="s">
        <v>367</v>
      </c>
    </row>
    <row r="35" spans="1:4">
      <c r="A35" s="60" t="s">
        <v>532</v>
      </c>
      <c r="B35" s="60" t="s">
        <v>531</v>
      </c>
      <c r="C35" s="65" t="s">
        <v>22</v>
      </c>
      <c r="D35" s="60" t="s">
        <v>943</v>
      </c>
    </row>
    <row r="36" spans="1:4">
      <c r="A36" s="60" t="s">
        <v>85</v>
      </c>
      <c r="B36" s="60" t="s">
        <v>86</v>
      </c>
      <c r="C36" s="65" t="s">
        <v>22</v>
      </c>
      <c r="D36" s="60" t="s">
        <v>87</v>
      </c>
    </row>
    <row r="37" spans="1:4">
      <c r="A37" s="60" t="s">
        <v>1107</v>
      </c>
      <c r="B37" s="60" t="s">
        <v>121</v>
      </c>
      <c r="C37" s="65" t="s">
        <v>24</v>
      </c>
      <c r="D37" s="60" t="s">
        <v>122</v>
      </c>
    </row>
    <row r="38" spans="1:4">
      <c r="A38" s="60" t="s">
        <v>406</v>
      </c>
      <c r="B38" s="60" t="s">
        <v>407</v>
      </c>
      <c r="C38" s="65" t="s">
        <v>23</v>
      </c>
      <c r="D38" s="60" t="s">
        <v>408</v>
      </c>
    </row>
    <row r="39" spans="1:4">
      <c r="A39" s="60" t="s">
        <v>459</v>
      </c>
      <c r="B39" s="60" t="s">
        <v>460</v>
      </c>
      <c r="C39" s="65" t="s">
        <v>22</v>
      </c>
      <c r="D39" s="60" t="s">
        <v>461</v>
      </c>
    </row>
    <row r="40" spans="1:4">
      <c r="A40" s="60" t="s">
        <v>948</v>
      </c>
      <c r="B40" s="60" t="s">
        <v>402</v>
      </c>
      <c r="C40" s="65" t="s">
        <v>24</v>
      </c>
      <c r="D40" s="60" t="s">
        <v>949</v>
      </c>
    </row>
    <row r="41" spans="1:4">
      <c r="A41" s="60" t="s">
        <v>393</v>
      </c>
      <c r="B41" s="60" t="s">
        <v>394</v>
      </c>
      <c r="C41" s="65" t="s">
        <v>24</v>
      </c>
      <c r="D41" s="60" t="s">
        <v>395</v>
      </c>
    </row>
    <row r="42" spans="1:4">
      <c r="A42" s="60" t="s">
        <v>161</v>
      </c>
      <c r="B42" s="60" t="s">
        <v>162</v>
      </c>
      <c r="C42" s="65" t="s">
        <v>24</v>
      </c>
      <c r="D42" s="60" t="s">
        <v>163</v>
      </c>
    </row>
    <row r="43" spans="1:4">
      <c r="A43" s="60" t="s">
        <v>1108</v>
      </c>
      <c r="B43" s="60" t="s">
        <v>1038</v>
      </c>
      <c r="C43" s="65" t="s">
        <v>22</v>
      </c>
      <c r="D43" s="60" t="s">
        <v>994</v>
      </c>
    </row>
    <row r="44" spans="1:4">
      <c r="A44" s="60" t="s">
        <v>37</v>
      </c>
      <c r="B44" s="60" t="s">
        <v>38</v>
      </c>
      <c r="C44" s="65" t="s">
        <v>22</v>
      </c>
      <c r="D44" s="60" t="s">
        <v>39</v>
      </c>
    </row>
    <row r="45" spans="1:4">
      <c r="A45" s="60" t="s">
        <v>741</v>
      </c>
      <c r="B45" s="60" t="s">
        <v>742</v>
      </c>
      <c r="C45" s="65" t="s">
        <v>22</v>
      </c>
      <c r="D45" s="60" t="s">
        <v>941</v>
      </c>
    </row>
    <row r="46" spans="1:4">
      <c r="C46" s="65"/>
    </row>
    <row r="47" spans="1:4">
      <c r="C47" s="65"/>
    </row>
    <row r="48" spans="1:4">
      <c r="C48" s="65"/>
    </row>
    <row r="49" spans="3:3">
      <c r="C49" s="65"/>
    </row>
    <row r="50" spans="3:3">
      <c r="C50" s="65"/>
    </row>
    <row r="51" spans="3:3">
      <c r="C51" s="65"/>
    </row>
    <row r="52" spans="3:3">
      <c r="C52" s="65"/>
    </row>
    <row r="53" spans="3:3">
      <c r="C53" s="65"/>
    </row>
    <row r="54" spans="3:3">
      <c r="C54" s="65"/>
    </row>
    <row r="55" spans="3:3">
      <c r="C55" s="65"/>
    </row>
    <row r="56" spans="3:3">
      <c r="C56" s="65"/>
    </row>
    <row r="57" spans="3:3">
      <c r="C57" s="65"/>
    </row>
    <row r="58" spans="3:3">
      <c r="C58" s="65"/>
    </row>
    <row r="59" spans="3:3">
      <c r="C59" s="65"/>
    </row>
    <row r="60" spans="3:3">
      <c r="C60" s="65"/>
    </row>
    <row r="61" spans="3:3">
      <c r="C61" s="65"/>
    </row>
    <row r="62" spans="3:3">
      <c r="C62" s="65"/>
    </row>
    <row r="63" spans="3:3">
      <c r="C63" s="65"/>
    </row>
    <row r="64" spans="3:3">
      <c r="C64" s="65"/>
    </row>
    <row r="65" spans="3:3">
      <c r="C65" s="65"/>
    </row>
    <row r="66" spans="3:3">
      <c r="C66" s="65"/>
    </row>
    <row r="67" spans="3:3">
      <c r="C67" s="65"/>
    </row>
    <row r="68" spans="3:3">
      <c r="C68" s="65"/>
    </row>
    <row r="69" spans="3:3">
      <c r="C69" s="65"/>
    </row>
    <row r="70" spans="3:3">
      <c r="C70" s="65"/>
    </row>
    <row r="71" spans="3:3">
      <c r="C71" s="65"/>
    </row>
    <row r="72" spans="3:3">
      <c r="C72" s="65"/>
    </row>
    <row r="73" spans="3:3">
      <c r="C73" s="65"/>
    </row>
    <row r="74" spans="3:3">
      <c r="C74" s="65"/>
    </row>
    <row r="75" spans="3:3">
      <c r="C75" s="65"/>
    </row>
    <row r="76" spans="3:3">
      <c r="C76" s="65"/>
    </row>
    <row r="77" spans="3:3">
      <c r="C77" s="65"/>
    </row>
    <row r="78" spans="3:3">
      <c r="C78" s="65"/>
    </row>
    <row r="79" spans="3:3">
      <c r="C79" s="65"/>
    </row>
    <row r="80" spans="3:3">
      <c r="C80" s="65"/>
    </row>
    <row r="81" spans="3:3">
      <c r="C81" s="65"/>
    </row>
    <row r="82" spans="3:3">
      <c r="C82" s="65"/>
    </row>
    <row r="83" spans="3:3">
      <c r="C83" s="65"/>
    </row>
    <row r="84" spans="3:3">
      <c r="C84" s="65"/>
    </row>
    <row r="85" spans="3:3">
      <c r="C85" s="65"/>
    </row>
    <row r="86" spans="3:3">
      <c r="C86" s="65"/>
    </row>
    <row r="87" spans="3:3">
      <c r="C87" s="65"/>
    </row>
    <row r="88" spans="3:3">
      <c r="C88" s="65"/>
    </row>
    <row r="89" spans="3:3">
      <c r="C89" s="65"/>
    </row>
    <row r="90" spans="3:3">
      <c r="C90" s="65"/>
    </row>
    <row r="91" spans="3:3">
      <c r="C91" s="65"/>
    </row>
    <row r="92" spans="3:3">
      <c r="C92" s="65"/>
    </row>
    <row r="93" spans="3:3">
      <c r="C93" s="65"/>
    </row>
    <row r="94" spans="3:3">
      <c r="C94" s="65"/>
    </row>
    <row r="95" spans="3:3">
      <c r="C95" s="65"/>
    </row>
    <row r="96" spans="3:3">
      <c r="C96" s="65"/>
    </row>
    <row r="97" spans="3:3">
      <c r="C97" s="65"/>
    </row>
    <row r="98" spans="3:3">
      <c r="C98" s="65"/>
    </row>
    <row r="99" spans="3:3">
      <c r="C99" s="65"/>
    </row>
    <row r="100" spans="3:3">
      <c r="C100" s="65"/>
    </row>
    <row r="101" spans="3:3">
      <c r="C101" s="65"/>
    </row>
    <row r="102" spans="3:3">
      <c r="C102" s="65"/>
    </row>
    <row r="103" spans="3:3">
      <c r="C103" s="65"/>
    </row>
    <row r="104" spans="3:3">
      <c r="C104" s="65"/>
    </row>
    <row r="105" spans="3:3">
      <c r="C105" s="65"/>
    </row>
    <row r="106" spans="3:3">
      <c r="C106" s="65"/>
    </row>
    <row r="107" spans="3:3">
      <c r="C107" s="65"/>
    </row>
    <row r="108" spans="3:3">
      <c r="C108" s="65"/>
    </row>
    <row r="109" spans="3:3">
      <c r="C109" s="65"/>
    </row>
    <row r="110" spans="3:3">
      <c r="C110" s="65"/>
    </row>
    <row r="111" spans="3:3">
      <c r="C111" s="65"/>
    </row>
    <row r="112" spans="3:3">
      <c r="C112" s="65"/>
    </row>
    <row r="113" spans="3:3">
      <c r="C113" s="65"/>
    </row>
    <row r="114" spans="3:3">
      <c r="C114" s="65"/>
    </row>
    <row r="115" spans="3:3">
      <c r="C115" s="65"/>
    </row>
    <row r="116" spans="3:3">
      <c r="C116" s="65"/>
    </row>
    <row r="117" spans="3:3">
      <c r="C117" s="65"/>
    </row>
    <row r="118" spans="3:3">
      <c r="C118" s="65"/>
    </row>
    <row r="119" spans="3:3">
      <c r="C119" s="65"/>
    </row>
    <row r="120" spans="3:3">
      <c r="C120" s="65"/>
    </row>
    <row r="121" spans="3:3">
      <c r="C121" s="65"/>
    </row>
    <row r="122" spans="3:3">
      <c r="C122" s="65"/>
    </row>
    <row r="123" spans="3:3">
      <c r="C123" s="65"/>
    </row>
    <row r="124" spans="3:3">
      <c r="C124" s="65"/>
    </row>
    <row r="125" spans="3:3">
      <c r="C125" s="65"/>
    </row>
    <row r="126" spans="3:3">
      <c r="C126" s="65"/>
    </row>
    <row r="127" spans="3:3">
      <c r="C127" s="65"/>
    </row>
    <row r="128" spans="3:3">
      <c r="C128" s="65"/>
    </row>
    <row r="129" spans="3:3">
      <c r="C129" s="65"/>
    </row>
    <row r="130" spans="3:3">
      <c r="C130" s="65"/>
    </row>
    <row r="131" spans="3:3">
      <c r="C131" s="65"/>
    </row>
    <row r="132" spans="3:3">
      <c r="C132" s="65"/>
    </row>
    <row r="133" spans="3:3">
      <c r="C133" s="65"/>
    </row>
    <row r="134" spans="3:3">
      <c r="C134" s="65"/>
    </row>
    <row r="135" spans="3:3">
      <c r="C135" s="65"/>
    </row>
    <row r="136" spans="3:3">
      <c r="C136" s="65"/>
    </row>
    <row r="137" spans="3:3">
      <c r="C137" s="65"/>
    </row>
    <row r="138" spans="3:3">
      <c r="C138" s="65"/>
    </row>
    <row r="139" spans="3:3">
      <c r="C139" s="65"/>
    </row>
    <row r="140" spans="3:3">
      <c r="C140" s="65"/>
    </row>
    <row r="141" spans="3:3">
      <c r="C141" s="65"/>
    </row>
    <row r="142" spans="3:3">
      <c r="C142" s="65"/>
    </row>
    <row r="143" spans="3:3">
      <c r="C143" s="65"/>
    </row>
    <row r="144" spans="3:3">
      <c r="C144" s="65"/>
    </row>
    <row r="145" spans="3:3">
      <c r="C145" s="65"/>
    </row>
    <row r="146" spans="3:3">
      <c r="C146" s="65"/>
    </row>
    <row r="147" spans="3:3">
      <c r="C147" s="65"/>
    </row>
    <row r="148" spans="3:3">
      <c r="C148" s="65"/>
    </row>
    <row r="149" spans="3:3">
      <c r="C149" s="65"/>
    </row>
    <row r="150" spans="3:3">
      <c r="C150" s="65"/>
    </row>
    <row r="151" spans="3:3">
      <c r="C151" s="65"/>
    </row>
    <row r="152" spans="3:3">
      <c r="C152" s="65"/>
    </row>
    <row r="153" spans="3:3">
      <c r="C153" s="65"/>
    </row>
    <row r="154" spans="3:3">
      <c r="C154" s="65"/>
    </row>
    <row r="155" spans="3:3">
      <c r="C155" s="65"/>
    </row>
    <row r="156" spans="3:3">
      <c r="C156" s="65"/>
    </row>
    <row r="157" spans="3:3">
      <c r="C157" s="65"/>
    </row>
    <row r="158" spans="3:3">
      <c r="C158" s="65"/>
    </row>
    <row r="159" spans="3:3">
      <c r="C159" s="65"/>
    </row>
    <row r="160" spans="3:3">
      <c r="C160" s="65"/>
    </row>
    <row r="161" spans="3:3">
      <c r="C161" s="65"/>
    </row>
    <row r="162" spans="3:3">
      <c r="C162" s="65"/>
    </row>
    <row r="163" spans="3:3">
      <c r="C163" s="65"/>
    </row>
    <row r="164" spans="3:3">
      <c r="C164" s="65"/>
    </row>
    <row r="165" spans="3:3">
      <c r="C165" s="65"/>
    </row>
    <row r="166" spans="3:3">
      <c r="C166" s="65"/>
    </row>
    <row r="167" spans="3:3">
      <c r="C167" s="65"/>
    </row>
    <row r="168" spans="3:3">
      <c r="C168" s="65"/>
    </row>
    <row r="169" spans="3:3">
      <c r="C169" s="65"/>
    </row>
    <row r="170" spans="3:3">
      <c r="C170" s="65"/>
    </row>
    <row r="171" spans="3:3">
      <c r="C171" s="65"/>
    </row>
    <row r="172" spans="3:3">
      <c r="C172" s="65"/>
    </row>
    <row r="173" spans="3:3">
      <c r="C173" s="65"/>
    </row>
    <row r="174" spans="3:3">
      <c r="C174" s="65"/>
    </row>
    <row r="175" spans="3:3">
      <c r="C175" s="65"/>
    </row>
    <row r="176" spans="3:3">
      <c r="C176" s="65"/>
    </row>
    <row r="177" spans="3:3">
      <c r="C177" s="65"/>
    </row>
    <row r="178" spans="3:3">
      <c r="C178" s="65"/>
    </row>
    <row r="179" spans="3:3">
      <c r="C179" s="65"/>
    </row>
    <row r="180" spans="3:3">
      <c r="C180" s="65"/>
    </row>
    <row r="181" spans="3:3">
      <c r="C181" s="65"/>
    </row>
    <row r="182" spans="3:3">
      <c r="C182" s="65"/>
    </row>
    <row r="183" spans="3:3">
      <c r="C183" s="65"/>
    </row>
    <row r="184" spans="3:3">
      <c r="C184" s="65"/>
    </row>
    <row r="185" spans="3:3">
      <c r="C185" s="65"/>
    </row>
    <row r="186" spans="3:3">
      <c r="C186" s="65"/>
    </row>
    <row r="187" spans="3:3">
      <c r="C187" s="65"/>
    </row>
    <row r="188" spans="3:3">
      <c r="C188" s="65"/>
    </row>
    <row r="189" spans="3:3">
      <c r="C189" s="65"/>
    </row>
    <row r="190" spans="3:3">
      <c r="C190" s="65"/>
    </row>
    <row r="191" spans="3:3">
      <c r="C191" s="65"/>
    </row>
    <row r="192" spans="3:3">
      <c r="C192" s="65"/>
    </row>
    <row r="193" spans="3:3">
      <c r="C193" s="65"/>
    </row>
    <row r="194" spans="3:3">
      <c r="C194" s="65"/>
    </row>
    <row r="195" spans="3:3">
      <c r="C195" s="65"/>
    </row>
    <row r="196" spans="3:3">
      <c r="C196" s="65"/>
    </row>
    <row r="197" spans="3:3">
      <c r="C197" s="65"/>
    </row>
    <row r="198" spans="3:3">
      <c r="C198" s="65"/>
    </row>
    <row r="199" spans="3:3">
      <c r="C199" s="65"/>
    </row>
    <row r="200" spans="3:3">
      <c r="C200" s="65"/>
    </row>
    <row r="201" spans="3:3">
      <c r="C201" s="65"/>
    </row>
    <row r="202" spans="3:3">
      <c r="C202" s="65"/>
    </row>
    <row r="203" spans="3:3">
      <c r="C203" s="65"/>
    </row>
    <row r="204" spans="3:3">
      <c r="C204" s="65"/>
    </row>
    <row r="205" spans="3:3">
      <c r="C205" s="65"/>
    </row>
    <row r="206" spans="3:3">
      <c r="C206" s="65"/>
    </row>
    <row r="207" spans="3:3">
      <c r="C207" s="65"/>
    </row>
    <row r="208" spans="3:3">
      <c r="C208" s="65"/>
    </row>
    <row r="209" spans="3:3">
      <c r="C209" s="65"/>
    </row>
    <row r="210" spans="3:3">
      <c r="C210" s="65"/>
    </row>
    <row r="211" spans="3:3">
      <c r="C211" s="65"/>
    </row>
    <row r="212" spans="3:3">
      <c r="C212" s="65"/>
    </row>
    <row r="213" spans="3:3">
      <c r="C213" s="65"/>
    </row>
    <row r="214" spans="3:3">
      <c r="C214" s="65"/>
    </row>
    <row r="215" spans="3:3">
      <c r="C215" s="65"/>
    </row>
    <row r="216" spans="3:3">
      <c r="C216" s="65"/>
    </row>
    <row r="217" spans="3:3">
      <c r="C217" s="65"/>
    </row>
    <row r="218" spans="3:3">
      <c r="C218" s="65"/>
    </row>
    <row r="219" spans="3:3">
      <c r="C219" s="65"/>
    </row>
    <row r="220" spans="3:3">
      <c r="C220" s="65"/>
    </row>
    <row r="221" spans="3:3">
      <c r="C221" s="65"/>
    </row>
    <row r="222" spans="3:3">
      <c r="C222" s="65"/>
    </row>
    <row r="223" spans="3:3">
      <c r="C223" s="65"/>
    </row>
    <row r="224" spans="3:3">
      <c r="C224" s="65"/>
    </row>
    <row r="225" spans="3:3">
      <c r="C225" s="65"/>
    </row>
    <row r="226" spans="3:3">
      <c r="C226" s="65"/>
    </row>
    <row r="227" spans="3:3">
      <c r="C227" s="65"/>
    </row>
    <row r="228" spans="3:3">
      <c r="C228" s="65"/>
    </row>
    <row r="229" spans="3:3">
      <c r="C229" s="65"/>
    </row>
    <row r="230" spans="3:3">
      <c r="C230" s="65"/>
    </row>
    <row r="231" spans="3:3">
      <c r="C231" s="65"/>
    </row>
    <row r="232" spans="3:3">
      <c r="C232" s="65"/>
    </row>
    <row r="233" spans="3:3">
      <c r="C233" s="65"/>
    </row>
    <row r="234" spans="3:3">
      <c r="C234" s="65"/>
    </row>
    <row r="235" spans="3:3">
      <c r="C235" s="65"/>
    </row>
    <row r="236" spans="3:3">
      <c r="C236" s="65"/>
    </row>
    <row r="237" spans="3:3">
      <c r="C237" s="65"/>
    </row>
    <row r="238" spans="3:3">
      <c r="C238" s="65"/>
    </row>
    <row r="239" spans="3:3">
      <c r="C239" s="65"/>
    </row>
    <row r="240" spans="3:3">
      <c r="C240" s="65"/>
    </row>
    <row r="241" spans="3:3">
      <c r="C241" s="65"/>
    </row>
    <row r="242" spans="3:3">
      <c r="C242" s="65"/>
    </row>
    <row r="243" spans="3:3">
      <c r="C243" s="65"/>
    </row>
    <row r="244" spans="3:3">
      <c r="C244" s="65"/>
    </row>
    <row r="245" spans="3:3">
      <c r="C245" s="65"/>
    </row>
    <row r="246" spans="3:3">
      <c r="C246" s="65"/>
    </row>
    <row r="247" spans="3:3">
      <c r="C247" s="65"/>
    </row>
    <row r="248" spans="3:3">
      <c r="C248" s="65"/>
    </row>
    <row r="249" spans="3:3">
      <c r="C249" s="65"/>
    </row>
    <row r="250" spans="3:3">
      <c r="C250" s="65"/>
    </row>
    <row r="251" spans="3:3">
      <c r="C251" s="65"/>
    </row>
    <row r="252" spans="3:3">
      <c r="C252" s="65"/>
    </row>
    <row r="253" spans="3:3">
      <c r="C253" s="65"/>
    </row>
    <row r="254" spans="3:3">
      <c r="C254" s="65"/>
    </row>
    <row r="255" spans="3:3">
      <c r="C255" s="65"/>
    </row>
    <row r="256" spans="3:3">
      <c r="C256" s="65"/>
    </row>
    <row r="257" spans="3:3">
      <c r="C257" s="65"/>
    </row>
    <row r="258" spans="3:3">
      <c r="C258" s="65"/>
    </row>
    <row r="259" spans="3:3">
      <c r="C259" s="65"/>
    </row>
    <row r="260" spans="3:3">
      <c r="C260" s="65"/>
    </row>
    <row r="261" spans="3:3">
      <c r="C261" s="65"/>
    </row>
    <row r="262" spans="3:3">
      <c r="C262" s="65"/>
    </row>
    <row r="263" spans="3:3">
      <c r="C263" s="65"/>
    </row>
    <row r="264" spans="3:3">
      <c r="C264" s="65"/>
    </row>
    <row r="265" spans="3:3">
      <c r="C265" s="65"/>
    </row>
    <row r="266" spans="3:3">
      <c r="C266" s="65"/>
    </row>
    <row r="267" spans="3:3">
      <c r="C267" s="65"/>
    </row>
    <row r="268" spans="3:3">
      <c r="C268" s="65"/>
    </row>
    <row r="269" spans="3:3">
      <c r="C269" s="65"/>
    </row>
    <row r="270" spans="3:3">
      <c r="C270" s="65"/>
    </row>
    <row r="271" spans="3:3">
      <c r="C271" s="65"/>
    </row>
    <row r="272" spans="3:3">
      <c r="C272" s="65"/>
    </row>
    <row r="273" spans="3:3">
      <c r="C273" s="65"/>
    </row>
    <row r="274" spans="3:3">
      <c r="C274" s="65"/>
    </row>
    <row r="275" spans="3:3">
      <c r="C275" s="65"/>
    </row>
    <row r="276" spans="3:3">
      <c r="C276" s="65"/>
    </row>
    <row r="277" spans="3:3">
      <c r="C277" s="65"/>
    </row>
    <row r="278" spans="3:3">
      <c r="C278" s="65"/>
    </row>
    <row r="279" spans="3:3">
      <c r="C279" s="65"/>
    </row>
    <row r="280" spans="3:3">
      <c r="C280" s="65"/>
    </row>
    <row r="281" spans="3:3">
      <c r="C281" s="65"/>
    </row>
    <row r="282" spans="3:3">
      <c r="C282" s="65"/>
    </row>
    <row r="283" spans="3:3">
      <c r="C283" s="65"/>
    </row>
    <row r="284" spans="3:3">
      <c r="C284" s="65"/>
    </row>
    <row r="285" spans="3:3">
      <c r="C285" s="65"/>
    </row>
    <row r="286" spans="3:3">
      <c r="C286" s="65"/>
    </row>
    <row r="287" spans="3:3">
      <c r="C287" s="65"/>
    </row>
    <row r="288" spans="3:3">
      <c r="C288" s="65"/>
    </row>
    <row r="289" spans="3:3">
      <c r="C289" s="65"/>
    </row>
    <row r="290" spans="3:3">
      <c r="C290" s="65"/>
    </row>
    <row r="291" spans="3:3">
      <c r="C291" s="65"/>
    </row>
    <row r="292" spans="3:3">
      <c r="C292" s="65"/>
    </row>
    <row r="293" spans="3:3">
      <c r="C293" s="65"/>
    </row>
    <row r="294" spans="3:3">
      <c r="C294" s="65"/>
    </row>
    <row r="295" spans="3:3">
      <c r="C295" s="65"/>
    </row>
    <row r="296" spans="3:3">
      <c r="C296" s="65"/>
    </row>
    <row r="297" spans="3:3">
      <c r="C297" s="65"/>
    </row>
    <row r="298" spans="3:3">
      <c r="C298" s="65"/>
    </row>
    <row r="299" spans="3:3">
      <c r="C299" s="65"/>
    </row>
    <row r="300" spans="3:3">
      <c r="C300" s="65"/>
    </row>
    <row r="301" spans="3:3">
      <c r="C301" s="65"/>
    </row>
    <row r="302" spans="3:3">
      <c r="C302" s="65"/>
    </row>
    <row r="303" spans="3:3">
      <c r="C303" s="65"/>
    </row>
    <row r="304" spans="3:3">
      <c r="C304" s="65"/>
    </row>
    <row r="305" spans="3:3">
      <c r="C305" s="65"/>
    </row>
    <row r="306" spans="3:3">
      <c r="C306" s="65"/>
    </row>
    <row r="307" spans="3:3">
      <c r="C307" s="65"/>
    </row>
    <row r="308" spans="3:3">
      <c r="C308" s="65"/>
    </row>
    <row r="309" spans="3:3">
      <c r="C309" s="65"/>
    </row>
    <row r="310" spans="3:3">
      <c r="C310" s="65"/>
    </row>
    <row r="311" spans="3:3">
      <c r="C311" s="65"/>
    </row>
    <row r="312" spans="3:3">
      <c r="C312" s="65"/>
    </row>
    <row r="313" spans="3:3">
      <c r="C313" s="65"/>
    </row>
    <row r="314" spans="3:3">
      <c r="C314" s="65"/>
    </row>
    <row r="315" spans="3:3">
      <c r="C315" s="65"/>
    </row>
    <row r="316" spans="3:3">
      <c r="C316" s="65"/>
    </row>
    <row r="317" spans="3:3">
      <c r="C317" s="65"/>
    </row>
    <row r="318" spans="3:3">
      <c r="C318" s="65"/>
    </row>
    <row r="319" spans="3:3">
      <c r="C319" s="65"/>
    </row>
    <row r="320" spans="3:3">
      <c r="C320" s="65"/>
    </row>
    <row r="321" spans="3:3">
      <c r="C321" s="65"/>
    </row>
    <row r="322" spans="3:3">
      <c r="C322" s="65"/>
    </row>
    <row r="323" spans="3:3">
      <c r="C323" s="65"/>
    </row>
    <row r="324" spans="3:3">
      <c r="C324" s="65"/>
    </row>
    <row r="325" spans="3:3">
      <c r="C325" s="65"/>
    </row>
    <row r="326" spans="3:3">
      <c r="C326" s="65"/>
    </row>
    <row r="327" spans="3:3">
      <c r="C327" s="65"/>
    </row>
    <row r="328" spans="3:3">
      <c r="C328" s="65"/>
    </row>
    <row r="329" spans="3:3">
      <c r="C329" s="65"/>
    </row>
    <row r="330" spans="3:3">
      <c r="C330" s="65"/>
    </row>
    <row r="331" spans="3:3">
      <c r="C331" s="65"/>
    </row>
    <row r="332" spans="3:3">
      <c r="C332" s="65"/>
    </row>
    <row r="333" spans="3:3">
      <c r="C333" s="65"/>
    </row>
    <row r="334" spans="3:3">
      <c r="C334" s="65"/>
    </row>
    <row r="335" spans="3:3">
      <c r="C335" s="65"/>
    </row>
    <row r="336" spans="3:3">
      <c r="C336" s="65"/>
    </row>
    <row r="337" spans="3:3">
      <c r="C337" s="65"/>
    </row>
    <row r="338" spans="3:3">
      <c r="C338" s="65"/>
    </row>
    <row r="339" spans="3:3">
      <c r="C339" s="65"/>
    </row>
    <row r="340" spans="3:3">
      <c r="C340" s="65"/>
    </row>
    <row r="341" spans="3:3">
      <c r="C341" s="65"/>
    </row>
    <row r="342" spans="3:3">
      <c r="C342" s="65"/>
    </row>
    <row r="343" spans="3:3">
      <c r="C343" s="65"/>
    </row>
    <row r="344" spans="3:3">
      <c r="C344" s="65"/>
    </row>
    <row r="345" spans="3:3">
      <c r="C345" s="65"/>
    </row>
    <row r="346" spans="3:3">
      <c r="C346" s="65"/>
    </row>
    <row r="347" spans="3:3">
      <c r="C347" s="65"/>
    </row>
    <row r="348" spans="3:3">
      <c r="C348" s="65"/>
    </row>
    <row r="349" spans="3:3">
      <c r="C349" s="65"/>
    </row>
    <row r="350" spans="3:3">
      <c r="C350" s="65"/>
    </row>
    <row r="351" spans="3:3">
      <c r="C351" s="65"/>
    </row>
    <row r="352" spans="3:3">
      <c r="C352" s="65"/>
    </row>
    <row r="353" spans="3:3">
      <c r="C353" s="65"/>
    </row>
    <row r="354" spans="3:3">
      <c r="C354" s="65"/>
    </row>
    <row r="355" spans="3:3">
      <c r="C355" s="65"/>
    </row>
    <row r="356" spans="3:3">
      <c r="C356" s="65"/>
    </row>
    <row r="357" spans="3:3">
      <c r="C357" s="65"/>
    </row>
    <row r="358" spans="3:3">
      <c r="C358" s="65"/>
    </row>
    <row r="359" spans="3:3">
      <c r="C359" s="65"/>
    </row>
    <row r="360" spans="3:3">
      <c r="C360" s="65"/>
    </row>
    <row r="361" spans="3:3">
      <c r="C361" s="65"/>
    </row>
    <row r="362" spans="3:3">
      <c r="C362" s="65"/>
    </row>
    <row r="363" spans="3:3">
      <c r="C363" s="65"/>
    </row>
    <row r="364" spans="3:3">
      <c r="C364" s="65"/>
    </row>
    <row r="365" spans="3:3">
      <c r="C365" s="65"/>
    </row>
    <row r="366" spans="3:3">
      <c r="C366" s="65"/>
    </row>
    <row r="367" spans="3:3">
      <c r="C367" s="65"/>
    </row>
    <row r="368" spans="3:3">
      <c r="C368" s="65"/>
    </row>
    <row r="369" spans="3:3">
      <c r="C369" s="65"/>
    </row>
    <row r="370" spans="3:3">
      <c r="C370" s="65"/>
    </row>
    <row r="371" spans="3:3">
      <c r="C371" s="65"/>
    </row>
    <row r="372" spans="3:3">
      <c r="C372" s="65"/>
    </row>
    <row r="373" spans="3:3">
      <c r="C373" s="65"/>
    </row>
    <row r="374" spans="3:3">
      <c r="C374" s="65"/>
    </row>
    <row r="375" spans="3:3">
      <c r="C375" s="65"/>
    </row>
    <row r="376" spans="3:3">
      <c r="C376" s="65"/>
    </row>
    <row r="377" spans="3:3">
      <c r="C377" s="65"/>
    </row>
    <row r="378" spans="3:3">
      <c r="C378" s="65"/>
    </row>
    <row r="379" spans="3:3">
      <c r="C379" s="65"/>
    </row>
    <row r="380" spans="3:3">
      <c r="C380" s="65"/>
    </row>
    <row r="381" spans="3:3">
      <c r="C381" s="65"/>
    </row>
    <row r="382" spans="3:3">
      <c r="C382" s="65"/>
    </row>
    <row r="383" spans="3:3">
      <c r="C383" s="65"/>
    </row>
    <row r="384" spans="3:3">
      <c r="C384" s="65"/>
    </row>
    <row r="385" spans="3:3">
      <c r="C385" s="65"/>
    </row>
    <row r="386" spans="3:3">
      <c r="C386" s="65"/>
    </row>
    <row r="387" spans="3:3">
      <c r="C387" s="65"/>
    </row>
    <row r="388" spans="3:3">
      <c r="C388" s="65"/>
    </row>
    <row r="389" spans="3:3">
      <c r="C389" s="65"/>
    </row>
    <row r="390" spans="3:3">
      <c r="C390" s="65"/>
    </row>
    <row r="391" spans="3:3">
      <c r="C391" s="65"/>
    </row>
    <row r="392" spans="3:3">
      <c r="C392" s="65"/>
    </row>
    <row r="393" spans="3:3">
      <c r="C393" s="65"/>
    </row>
    <row r="394" spans="3:3">
      <c r="C394" s="65"/>
    </row>
    <row r="395" spans="3:3">
      <c r="C395" s="65"/>
    </row>
    <row r="396" spans="3:3">
      <c r="C396" s="65"/>
    </row>
    <row r="397" spans="3:3">
      <c r="C397" s="65"/>
    </row>
    <row r="398" spans="3:3">
      <c r="C398" s="65"/>
    </row>
    <row r="399" spans="3:3">
      <c r="C399" s="65"/>
    </row>
    <row r="400" spans="3:3">
      <c r="C400" s="65"/>
    </row>
    <row r="401" spans="3:3">
      <c r="C401" s="65"/>
    </row>
    <row r="402" spans="3:3">
      <c r="C402" s="65"/>
    </row>
    <row r="403" spans="3:3">
      <c r="C403" s="65"/>
    </row>
    <row r="404" spans="3:3">
      <c r="C404" s="65"/>
    </row>
    <row r="405" spans="3:3">
      <c r="C405" s="65"/>
    </row>
    <row r="406" spans="3:3">
      <c r="C406" s="65"/>
    </row>
    <row r="407" spans="3:3">
      <c r="C407" s="65"/>
    </row>
    <row r="408" spans="3:3">
      <c r="C408" s="65"/>
    </row>
    <row r="409" spans="3:3">
      <c r="C409" s="65"/>
    </row>
    <row r="410" spans="3:3">
      <c r="C410" s="65"/>
    </row>
    <row r="411" spans="3:3">
      <c r="C411" s="65"/>
    </row>
    <row r="412" spans="3:3">
      <c r="C412" s="65"/>
    </row>
    <row r="413" spans="3:3">
      <c r="C413" s="65"/>
    </row>
    <row r="414" spans="3:3">
      <c r="C414" s="65"/>
    </row>
    <row r="415" spans="3:3">
      <c r="C415" s="65"/>
    </row>
    <row r="416" spans="3:3">
      <c r="C416" s="65"/>
    </row>
    <row r="417" spans="3:3">
      <c r="C417" s="65"/>
    </row>
    <row r="418" spans="3:3">
      <c r="C418" s="65"/>
    </row>
    <row r="419" spans="3:3">
      <c r="C419" s="65"/>
    </row>
    <row r="420" spans="3:3">
      <c r="C420" s="65"/>
    </row>
    <row r="421" spans="3:3">
      <c r="C421" s="65"/>
    </row>
    <row r="422" spans="3:3">
      <c r="C422" s="65"/>
    </row>
    <row r="423" spans="3:3">
      <c r="C423" s="65"/>
    </row>
    <row r="424" spans="3:3">
      <c r="C424" s="65"/>
    </row>
    <row r="425" spans="3:3">
      <c r="C425" s="65"/>
    </row>
    <row r="426" spans="3:3">
      <c r="C426" s="65"/>
    </row>
    <row r="427" spans="3:3">
      <c r="C427" s="65"/>
    </row>
    <row r="428" spans="3:3">
      <c r="C428" s="65"/>
    </row>
    <row r="429" spans="3:3">
      <c r="C429" s="65"/>
    </row>
    <row r="430" spans="3:3">
      <c r="C430" s="65"/>
    </row>
    <row r="431" spans="3:3">
      <c r="C431" s="65"/>
    </row>
    <row r="432" spans="3:3">
      <c r="C432" s="65"/>
    </row>
    <row r="433" spans="3:3">
      <c r="C433" s="65"/>
    </row>
    <row r="434" spans="3:3">
      <c r="C434" s="65"/>
    </row>
    <row r="435" spans="3:3">
      <c r="C435" s="65"/>
    </row>
    <row r="436" spans="3:3">
      <c r="C436" s="65"/>
    </row>
    <row r="437" spans="3:3">
      <c r="C437" s="65"/>
    </row>
    <row r="438" spans="3:3">
      <c r="C438" s="65"/>
    </row>
    <row r="439" spans="3:3">
      <c r="C439" s="65"/>
    </row>
    <row r="440" spans="3:3">
      <c r="C440" s="65"/>
    </row>
    <row r="441" spans="3:3">
      <c r="C441" s="65"/>
    </row>
    <row r="442" spans="3:3">
      <c r="C442" s="65"/>
    </row>
    <row r="443" spans="3:3">
      <c r="C443" s="65"/>
    </row>
    <row r="444" spans="3:3">
      <c r="C444" s="65"/>
    </row>
    <row r="445" spans="3:3">
      <c r="C445" s="65"/>
    </row>
    <row r="446" spans="3:3">
      <c r="C446" s="65"/>
    </row>
    <row r="447" spans="3:3">
      <c r="C447" s="65"/>
    </row>
    <row r="448" spans="3:3">
      <c r="C448" s="65"/>
    </row>
    <row r="449" spans="3:3">
      <c r="C449" s="65"/>
    </row>
    <row r="450" spans="3:3">
      <c r="C450" s="65"/>
    </row>
    <row r="451" spans="3:3">
      <c r="C451" s="65"/>
    </row>
    <row r="452" spans="3:3">
      <c r="C452" s="65"/>
    </row>
    <row r="453" spans="3:3">
      <c r="C453" s="65"/>
    </row>
    <row r="454" spans="3:3">
      <c r="C454" s="65"/>
    </row>
    <row r="455" spans="3:3">
      <c r="C455" s="65"/>
    </row>
    <row r="456" spans="3:3">
      <c r="C456" s="65"/>
    </row>
    <row r="457" spans="3:3">
      <c r="C457" s="65"/>
    </row>
    <row r="458" spans="3:3">
      <c r="C458" s="65"/>
    </row>
    <row r="459" spans="3:3">
      <c r="C459" s="65"/>
    </row>
    <row r="460" spans="3:3">
      <c r="C460" s="65"/>
    </row>
    <row r="461" spans="3:3">
      <c r="C461" s="65"/>
    </row>
    <row r="462" spans="3:3">
      <c r="C462" s="65"/>
    </row>
    <row r="463" spans="3:3">
      <c r="C463" s="65"/>
    </row>
    <row r="464" spans="3:3">
      <c r="C464" s="65"/>
    </row>
    <row r="465" spans="3:3">
      <c r="C465" s="65"/>
    </row>
    <row r="466" spans="3:3">
      <c r="C466" s="65"/>
    </row>
    <row r="467" spans="3:3">
      <c r="C467" s="65"/>
    </row>
    <row r="468" spans="3:3">
      <c r="C468" s="65"/>
    </row>
    <row r="469" spans="3:3">
      <c r="C469" s="65"/>
    </row>
    <row r="470" spans="3:3">
      <c r="C470" s="65"/>
    </row>
    <row r="471" spans="3:3">
      <c r="C471" s="65"/>
    </row>
    <row r="472" spans="3:3">
      <c r="C472" s="65"/>
    </row>
    <row r="473" spans="3:3">
      <c r="C473" s="65"/>
    </row>
    <row r="474" spans="3:3">
      <c r="C474" s="65"/>
    </row>
    <row r="475" spans="3:3">
      <c r="C475" s="65"/>
    </row>
    <row r="476" spans="3:3">
      <c r="C476" s="65"/>
    </row>
    <row r="477" spans="3:3">
      <c r="C477" s="65"/>
    </row>
    <row r="478" spans="3:3">
      <c r="C478" s="65"/>
    </row>
    <row r="479" spans="3:3">
      <c r="C479" s="65"/>
    </row>
    <row r="480" spans="3:3">
      <c r="C480" s="65"/>
    </row>
    <row r="481" spans="3:3">
      <c r="C481" s="65"/>
    </row>
    <row r="482" spans="3:3">
      <c r="C482" s="65"/>
    </row>
    <row r="483" spans="3:3">
      <c r="C483" s="65"/>
    </row>
    <row r="484" spans="3:3">
      <c r="C484" s="65"/>
    </row>
    <row r="485" spans="3:3">
      <c r="C485" s="65"/>
    </row>
    <row r="486" spans="3:3">
      <c r="C486" s="65"/>
    </row>
    <row r="487" spans="3:3">
      <c r="C487" s="65"/>
    </row>
    <row r="488" spans="3:3">
      <c r="C488" s="65"/>
    </row>
    <row r="489" spans="3:3">
      <c r="C489" s="65"/>
    </row>
    <row r="490" spans="3:3">
      <c r="C490" s="65"/>
    </row>
    <row r="491" spans="3:3">
      <c r="C491" s="65"/>
    </row>
    <row r="492" spans="3:3">
      <c r="C492" s="65"/>
    </row>
    <row r="493" spans="3:3">
      <c r="C493" s="65"/>
    </row>
    <row r="494" spans="3:3">
      <c r="C494" s="65"/>
    </row>
    <row r="495" spans="3:3">
      <c r="C495" s="65"/>
    </row>
    <row r="496" spans="3:3">
      <c r="C496" s="65"/>
    </row>
    <row r="497" spans="3:3">
      <c r="C497" s="65"/>
    </row>
    <row r="498" spans="3:3">
      <c r="C498" s="65"/>
    </row>
    <row r="499" spans="3:3">
      <c r="C499" s="65"/>
    </row>
    <row r="500" spans="3:3">
      <c r="C500" s="65"/>
    </row>
    <row r="501" spans="3:3">
      <c r="C501" s="65"/>
    </row>
    <row r="502" spans="3:3">
      <c r="C502" s="65"/>
    </row>
    <row r="503" spans="3:3">
      <c r="C503" s="65"/>
    </row>
    <row r="504" spans="3:3">
      <c r="C504" s="65"/>
    </row>
    <row r="505" spans="3:3">
      <c r="C505" s="65"/>
    </row>
    <row r="506" spans="3:3">
      <c r="C506" s="65"/>
    </row>
    <row r="507" spans="3:3">
      <c r="C507" s="65"/>
    </row>
    <row r="508" spans="3:3">
      <c r="C508" s="65"/>
    </row>
    <row r="509" spans="3:3">
      <c r="C509" s="65"/>
    </row>
    <row r="510" spans="3:3">
      <c r="C510" s="65"/>
    </row>
    <row r="511" spans="3:3">
      <c r="C511" s="65"/>
    </row>
    <row r="512" spans="3:3">
      <c r="C512" s="65"/>
    </row>
    <row r="513" spans="3:3">
      <c r="C513" s="65"/>
    </row>
    <row r="514" spans="3:3">
      <c r="C514" s="65"/>
    </row>
    <row r="515" spans="3:3">
      <c r="C515" s="65"/>
    </row>
    <row r="516" spans="3:3">
      <c r="C516" s="65"/>
    </row>
    <row r="517" spans="3:3">
      <c r="C517" s="65"/>
    </row>
    <row r="518" spans="3:3">
      <c r="C518" s="65"/>
    </row>
    <row r="519" spans="3:3">
      <c r="C519" s="65"/>
    </row>
    <row r="520" spans="3:3">
      <c r="C520" s="65"/>
    </row>
    <row r="521" spans="3:3">
      <c r="C521" s="65"/>
    </row>
    <row r="522" spans="3:3">
      <c r="C522" s="65"/>
    </row>
    <row r="523" spans="3:3">
      <c r="C523" s="65"/>
    </row>
    <row r="524" spans="3:3">
      <c r="C524" s="65"/>
    </row>
    <row r="525" spans="3:3">
      <c r="C525" s="65"/>
    </row>
    <row r="526" spans="3:3">
      <c r="C526" s="65"/>
    </row>
    <row r="527" spans="3:3">
      <c r="C527" s="65"/>
    </row>
    <row r="528" spans="3:3">
      <c r="C528" s="65"/>
    </row>
    <row r="529" spans="3:3">
      <c r="C529" s="65"/>
    </row>
    <row r="530" spans="3:3">
      <c r="C530" s="65"/>
    </row>
    <row r="531" spans="3:3">
      <c r="C531" s="65"/>
    </row>
    <row r="532" spans="3:3">
      <c r="C532" s="65"/>
    </row>
    <row r="533" spans="3:3">
      <c r="C533" s="65"/>
    </row>
    <row r="534" spans="3:3">
      <c r="C534" s="65"/>
    </row>
    <row r="535" spans="3:3">
      <c r="C535" s="65"/>
    </row>
    <row r="536" spans="3:3">
      <c r="C536" s="65"/>
    </row>
    <row r="537" spans="3:3">
      <c r="C537" s="65"/>
    </row>
    <row r="538" spans="3:3">
      <c r="C538" s="65"/>
    </row>
    <row r="539" spans="3:3">
      <c r="C539" s="65"/>
    </row>
    <row r="540" spans="3:3">
      <c r="C540" s="65"/>
    </row>
    <row r="541" spans="3:3">
      <c r="C541" s="65"/>
    </row>
    <row r="542" spans="3:3">
      <c r="C542" s="65"/>
    </row>
    <row r="543" spans="3:3">
      <c r="C543" s="65"/>
    </row>
    <row r="544" spans="3:3">
      <c r="C544" s="65"/>
    </row>
    <row r="545" spans="3:3">
      <c r="C545" s="65"/>
    </row>
    <row r="546" spans="3:3">
      <c r="C546" s="65"/>
    </row>
    <row r="547" spans="3:3">
      <c r="C547" s="65"/>
    </row>
    <row r="548" spans="3:3">
      <c r="C548" s="65"/>
    </row>
    <row r="549" spans="3:3">
      <c r="C549" s="65"/>
    </row>
    <row r="550" spans="3:3">
      <c r="C550" s="65"/>
    </row>
    <row r="551" spans="3:3">
      <c r="C551" s="65"/>
    </row>
    <row r="552" spans="3:3">
      <c r="C552" s="65"/>
    </row>
    <row r="553" spans="3:3">
      <c r="C553" s="65"/>
    </row>
    <row r="554" spans="3:3">
      <c r="C554" s="65"/>
    </row>
    <row r="555" spans="3:3">
      <c r="C555" s="65"/>
    </row>
    <row r="556" spans="3:3">
      <c r="C556" s="65"/>
    </row>
    <row r="557" spans="3:3">
      <c r="C557" s="65"/>
    </row>
    <row r="558" spans="3:3">
      <c r="C558" s="65"/>
    </row>
    <row r="559" spans="3:3">
      <c r="C559" s="65"/>
    </row>
    <row r="560" spans="3:3">
      <c r="C560" s="65"/>
    </row>
    <row r="561" spans="3:3">
      <c r="C561" s="65"/>
    </row>
    <row r="562" spans="3:3">
      <c r="C562" s="65"/>
    </row>
    <row r="563" spans="3:3">
      <c r="C563" s="65"/>
    </row>
    <row r="564" spans="3:3">
      <c r="C564" s="65"/>
    </row>
    <row r="565" spans="3:3">
      <c r="C565" s="65"/>
    </row>
    <row r="566" spans="3:3">
      <c r="C566" s="65"/>
    </row>
    <row r="567" spans="3:3">
      <c r="C567" s="65"/>
    </row>
    <row r="568" spans="3:3">
      <c r="C568" s="65"/>
    </row>
    <row r="569" spans="3:3">
      <c r="C569" s="65"/>
    </row>
    <row r="570" spans="3:3">
      <c r="C570" s="65"/>
    </row>
    <row r="571" spans="3:3">
      <c r="C571" s="65"/>
    </row>
    <row r="572" spans="3:3">
      <c r="C572" s="65"/>
    </row>
    <row r="573" spans="3:3">
      <c r="C573" s="65"/>
    </row>
    <row r="574" spans="3:3">
      <c r="C574" s="65"/>
    </row>
    <row r="575" spans="3:3">
      <c r="C575" s="65"/>
    </row>
    <row r="576" spans="3:3">
      <c r="C576" s="65"/>
    </row>
    <row r="577" spans="3:3">
      <c r="C577" s="65"/>
    </row>
    <row r="578" spans="3:3">
      <c r="C578" s="65"/>
    </row>
    <row r="579" spans="3:3">
      <c r="C579" s="65"/>
    </row>
    <row r="580" spans="3:3">
      <c r="C580" s="65"/>
    </row>
    <row r="581" spans="3:3">
      <c r="C581" s="65"/>
    </row>
    <row r="582" spans="3:3">
      <c r="C582" s="65"/>
    </row>
    <row r="583" spans="3:3">
      <c r="C583" s="65"/>
    </row>
    <row r="584" spans="3:3">
      <c r="C584" s="65"/>
    </row>
    <row r="585" spans="3:3">
      <c r="C585" s="65"/>
    </row>
    <row r="586" spans="3:3">
      <c r="C586" s="65"/>
    </row>
    <row r="587" spans="3:3">
      <c r="C587" s="65"/>
    </row>
    <row r="588" spans="3:3">
      <c r="C588" s="65"/>
    </row>
    <row r="589" spans="3:3">
      <c r="C589" s="65"/>
    </row>
    <row r="590" spans="3:3">
      <c r="C590" s="65"/>
    </row>
    <row r="591" spans="3:3">
      <c r="C591" s="65"/>
    </row>
    <row r="592" spans="3:3">
      <c r="C592" s="65"/>
    </row>
    <row r="593" spans="3:3">
      <c r="C593" s="65"/>
    </row>
    <row r="594" spans="3:3">
      <c r="C594" s="65"/>
    </row>
    <row r="595" spans="3:3">
      <c r="C595" s="65"/>
    </row>
    <row r="596" spans="3:3">
      <c r="C596" s="65"/>
    </row>
    <row r="597" spans="3:3">
      <c r="C597" s="65"/>
    </row>
    <row r="598" spans="3:3">
      <c r="C598" s="65"/>
    </row>
    <row r="599" spans="3:3">
      <c r="C599" s="65"/>
    </row>
    <row r="600" spans="3:3">
      <c r="C600" s="65"/>
    </row>
    <row r="601" spans="3:3">
      <c r="C601" s="65"/>
    </row>
    <row r="602" spans="3:3">
      <c r="C602" s="65"/>
    </row>
    <row r="603" spans="3:3">
      <c r="C603" s="65"/>
    </row>
    <row r="604" spans="3:3">
      <c r="C604" s="65"/>
    </row>
    <row r="605" spans="3:3">
      <c r="C605" s="65"/>
    </row>
    <row r="606" spans="3:3">
      <c r="C606" s="65"/>
    </row>
    <row r="607" spans="3:3">
      <c r="C607" s="65"/>
    </row>
    <row r="608" spans="3:3">
      <c r="C608" s="65"/>
    </row>
    <row r="609" spans="3:3">
      <c r="C609" s="65"/>
    </row>
    <row r="610" spans="3:3">
      <c r="C610" s="65"/>
    </row>
    <row r="611" spans="3:3">
      <c r="C611" s="65"/>
    </row>
    <row r="612" spans="3:3">
      <c r="C612" s="65"/>
    </row>
    <row r="613" spans="3:3">
      <c r="C613" s="65"/>
    </row>
    <row r="614" spans="3:3">
      <c r="C614" s="65"/>
    </row>
    <row r="615" spans="3:3">
      <c r="C615" s="65"/>
    </row>
    <row r="616" spans="3:3">
      <c r="C616" s="65"/>
    </row>
    <row r="617" spans="3:3">
      <c r="C617" s="65"/>
    </row>
    <row r="618" spans="3:3">
      <c r="C618" s="65"/>
    </row>
    <row r="619" spans="3:3">
      <c r="C619" s="65"/>
    </row>
    <row r="620" spans="3:3">
      <c r="C620" s="65"/>
    </row>
    <row r="621" spans="3:3">
      <c r="C621" s="65"/>
    </row>
    <row r="622" spans="3:3">
      <c r="C622" s="65"/>
    </row>
    <row r="623" spans="3:3">
      <c r="C623" s="65"/>
    </row>
    <row r="624" spans="3:3">
      <c r="C624" s="65"/>
    </row>
    <row r="625" spans="3:3">
      <c r="C625" s="65"/>
    </row>
    <row r="626" spans="3:3">
      <c r="C626" s="65"/>
    </row>
    <row r="627" spans="3:3">
      <c r="C627" s="65"/>
    </row>
    <row r="628" spans="3:3">
      <c r="C628" s="65"/>
    </row>
    <row r="629" spans="3:3">
      <c r="C629" s="65"/>
    </row>
    <row r="630" spans="3:3">
      <c r="C630" s="65"/>
    </row>
    <row r="631" spans="3:3">
      <c r="C631" s="65"/>
    </row>
    <row r="632" spans="3:3">
      <c r="C632" s="65"/>
    </row>
    <row r="633" spans="3:3">
      <c r="C633" s="65"/>
    </row>
    <row r="634" spans="3:3">
      <c r="C634" s="65"/>
    </row>
    <row r="635" spans="3:3">
      <c r="C635" s="65"/>
    </row>
    <row r="636" spans="3:3">
      <c r="C636" s="65"/>
    </row>
    <row r="637" spans="3:3">
      <c r="C637" s="65"/>
    </row>
    <row r="638" spans="3:3">
      <c r="C638" s="65"/>
    </row>
    <row r="639" spans="3:3">
      <c r="C639" s="65"/>
    </row>
    <row r="640" spans="3:3">
      <c r="C640" s="65"/>
    </row>
    <row r="641" spans="3:3">
      <c r="C641" s="65"/>
    </row>
    <row r="642" spans="3:3">
      <c r="C642" s="65"/>
    </row>
    <row r="643" spans="3:3">
      <c r="C643" s="65"/>
    </row>
    <row r="644" spans="3:3">
      <c r="C644" s="65"/>
    </row>
    <row r="645" spans="3:3">
      <c r="C645" s="65"/>
    </row>
    <row r="646" spans="3:3">
      <c r="C646" s="65"/>
    </row>
    <row r="647" spans="3:3">
      <c r="C647" s="65"/>
    </row>
    <row r="648" spans="3:3">
      <c r="C648" s="65"/>
    </row>
    <row r="649" spans="3:3">
      <c r="C649" s="65"/>
    </row>
    <row r="650" spans="3:3">
      <c r="C650" s="65"/>
    </row>
    <row r="651" spans="3:3">
      <c r="C651" s="65"/>
    </row>
    <row r="652" spans="3:3">
      <c r="C652" s="65"/>
    </row>
    <row r="653" spans="3:3">
      <c r="C653" s="65"/>
    </row>
    <row r="654" spans="3:3">
      <c r="C654" s="65"/>
    </row>
    <row r="655" spans="3:3">
      <c r="C655" s="65"/>
    </row>
    <row r="656" spans="3:3">
      <c r="C656" s="65"/>
    </row>
    <row r="657" spans="3:3">
      <c r="C657" s="65"/>
    </row>
    <row r="658" spans="3:3">
      <c r="C658" s="65"/>
    </row>
    <row r="659" spans="3:3">
      <c r="C659" s="65"/>
    </row>
    <row r="660" spans="3:3">
      <c r="C660" s="65"/>
    </row>
    <row r="661" spans="3:3">
      <c r="C661" s="65"/>
    </row>
    <row r="662" spans="3:3">
      <c r="C662" s="65"/>
    </row>
    <row r="663" spans="3:3">
      <c r="C663" s="65"/>
    </row>
    <row r="664" spans="3:3">
      <c r="C664" s="65"/>
    </row>
    <row r="665" spans="3:3">
      <c r="C665" s="65"/>
    </row>
    <row r="666" spans="3:3">
      <c r="C666" s="65"/>
    </row>
    <row r="667" spans="3:3">
      <c r="C667" s="65"/>
    </row>
    <row r="668" spans="3:3">
      <c r="C668" s="65"/>
    </row>
    <row r="669" spans="3:3">
      <c r="C669" s="65"/>
    </row>
    <row r="670" spans="3:3">
      <c r="C670" s="65"/>
    </row>
    <row r="671" spans="3:3">
      <c r="C671" s="65"/>
    </row>
    <row r="672" spans="3:3">
      <c r="C672" s="65"/>
    </row>
    <row r="673" spans="3:3">
      <c r="C673" s="65"/>
    </row>
    <row r="674" spans="3:3">
      <c r="C674" s="65"/>
    </row>
    <row r="675" spans="3:3">
      <c r="C675" s="65"/>
    </row>
    <row r="676" spans="3:3">
      <c r="C676" s="65"/>
    </row>
    <row r="677" spans="3:3">
      <c r="C677" s="65"/>
    </row>
    <row r="678" spans="3:3">
      <c r="C678" s="65"/>
    </row>
    <row r="679" spans="3:3">
      <c r="C679" s="65"/>
    </row>
    <row r="680" spans="3:3">
      <c r="C680" s="65"/>
    </row>
    <row r="681" spans="3:3">
      <c r="C681" s="65"/>
    </row>
    <row r="682" spans="3:3">
      <c r="C682" s="65"/>
    </row>
    <row r="683" spans="3:3">
      <c r="C683" s="65"/>
    </row>
    <row r="684" spans="3:3">
      <c r="C684" s="65"/>
    </row>
    <row r="685" spans="3:3">
      <c r="C685" s="65"/>
    </row>
    <row r="686" spans="3:3">
      <c r="C686" s="65"/>
    </row>
    <row r="687" spans="3:3">
      <c r="C687" s="65"/>
    </row>
    <row r="688" spans="3:3">
      <c r="C688" s="65"/>
    </row>
    <row r="689" spans="3:3">
      <c r="C689" s="65"/>
    </row>
    <row r="690" spans="3:3">
      <c r="C690" s="65"/>
    </row>
    <row r="691" spans="3:3">
      <c r="C691" s="65"/>
    </row>
    <row r="692" spans="3:3">
      <c r="C692" s="65"/>
    </row>
    <row r="693" spans="3:3">
      <c r="C693" s="65"/>
    </row>
    <row r="694" spans="3:3">
      <c r="C694" s="65"/>
    </row>
    <row r="695" spans="3:3">
      <c r="C695" s="65"/>
    </row>
    <row r="696" spans="3:3">
      <c r="C696" s="65"/>
    </row>
    <row r="697" spans="3:3">
      <c r="C697" s="65"/>
    </row>
    <row r="698" spans="3:3">
      <c r="C698" s="65"/>
    </row>
    <row r="699" spans="3:3">
      <c r="C699" s="65"/>
    </row>
    <row r="700" spans="3:3">
      <c r="C700" s="65"/>
    </row>
    <row r="701" spans="3:3">
      <c r="C701" s="65"/>
    </row>
    <row r="702" spans="3:3">
      <c r="C702" s="65"/>
    </row>
    <row r="703" spans="3:3">
      <c r="C703" s="65"/>
    </row>
    <row r="704" spans="3:3">
      <c r="C704" s="65"/>
    </row>
    <row r="705" spans="3:3">
      <c r="C705" s="65"/>
    </row>
    <row r="706" spans="3:3">
      <c r="C706" s="65"/>
    </row>
    <row r="707" spans="3:3">
      <c r="C707" s="65"/>
    </row>
    <row r="708" spans="3:3">
      <c r="C708" s="65"/>
    </row>
    <row r="709" spans="3:3">
      <c r="C709" s="65"/>
    </row>
    <row r="710" spans="3:3">
      <c r="C710" s="65"/>
    </row>
    <row r="711" spans="3:3">
      <c r="C711" s="65"/>
    </row>
    <row r="712" spans="3:3">
      <c r="C712" s="65"/>
    </row>
    <row r="713" spans="3:3">
      <c r="C713" s="65"/>
    </row>
    <row r="714" spans="3:3">
      <c r="C714" s="65"/>
    </row>
    <row r="715" spans="3:3">
      <c r="C715" s="65"/>
    </row>
    <row r="716" spans="3:3">
      <c r="C716" s="65"/>
    </row>
    <row r="717" spans="3:3">
      <c r="C717" s="65"/>
    </row>
    <row r="718" spans="3:3">
      <c r="C718" s="65"/>
    </row>
    <row r="719" spans="3:3">
      <c r="C719" s="65"/>
    </row>
    <row r="720" spans="3:3">
      <c r="C720" s="65"/>
    </row>
    <row r="721" spans="3:3">
      <c r="C721" s="65"/>
    </row>
    <row r="722" spans="3:3">
      <c r="C722" s="65"/>
    </row>
    <row r="723" spans="3:3">
      <c r="C723" s="65"/>
    </row>
    <row r="724" spans="3:3">
      <c r="C724" s="65"/>
    </row>
    <row r="725" spans="3:3">
      <c r="C725" s="65"/>
    </row>
    <row r="726" spans="3:3">
      <c r="C726" s="65"/>
    </row>
    <row r="727" spans="3:3">
      <c r="C727" s="65"/>
    </row>
    <row r="728" spans="3:3">
      <c r="C728" s="65"/>
    </row>
    <row r="729" spans="3:3">
      <c r="C729" s="65"/>
    </row>
    <row r="730" spans="3:3">
      <c r="C730" s="65"/>
    </row>
    <row r="731" spans="3:3">
      <c r="C731" s="65"/>
    </row>
    <row r="732" spans="3:3">
      <c r="C732" s="65"/>
    </row>
    <row r="733" spans="3:3">
      <c r="C733" s="65"/>
    </row>
    <row r="734" spans="3:3">
      <c r="C734" s="65"/>
    </row>
    <row r="735" spans="3:3">
      <c r="C735" s="65"/>
    </row>
    <row r="736" spans="3:3">
      <c r="C736" s="65"/>
    </row>
    <row r="737" spans="3:3">
      <c r="C737" s="65"/>
    </row>
    <row r="738" spans="3:3">
      <c r="C738" s="65"/>
    </row>
    <row r="739" spans="3:3">
      <c r="C739" s="65"/>
    </row>
    <row r="740" spans="3:3">
      <c r="C740" s="65"/>
    </row>
    <row r="741" spans="3:3">
      <c r="C741" s="65"/>
    </row>
    <row r="742" spans="3:3">
      <c r="C742" s="65"/>
    </row>
    <row r="743" spans="3:3">
      <c r="C743" s="65"/>
    </row>
    <row r="744" spans="3:3">
      <c r="C744" s="65"/>
    </row>
    <row r="745" spans="3:3">
      <c r="C745" s="65"/>
    </row>
    <row r="746" spans="3:3">
      <c r="C746" s="65"/>
    </row>
    <row r="747" spans="3:3">
      <c r="C747" s="65"/>
    </row>
    <row r="748" spans="3:3">
      <c r="C748" s="65"/>
    </row>
    <row r="749" spans="3:3">
      <c r="C749" s="65"/>
    </row>
    <row r="750" spans="3:3">
      <c r="C750" s="65"/>
    </row>
    <row r="751" spans="3:3">
      <c r="C751" s="65"/>
    </row>
    <row r="752" spans="3:3">
      <c r="C752" s="65"/>
    </row>
    <row r="753" spans="3:3">
      <c r="C753" s="65"/>
    </row>
    <row r="754" spans="3:3">
      <c r="C754" s="65"/>
    </row>
    <row r="755" spans="3:3">
      <c r="C755" s="65"/>
    </row>
    <row r="756" spans="3:3">
      <c r="C756" s="65"/>
    </row>
    <row r="757" spans="3:3">
      <c r="C757" s="65"/>
    </row>
    <row r="758" spans="3:3">
      <c r="C758" s="65"/>
    </row>
    <row r="759" spans="3:3">
      <c r="C759" s="65"/>
    </row>
    <row r="760" spans="3:3">
      <c r="C760" s="65"/>
    </row>
    <row r="761" spans="3:3">
      <c r="C761" s="65"/>
    </row>
    <row r="762" spans="3:3">
      <c r="C762" s="65"/>
    </row>
    <row r="763" spans="3:3">
      <c r="C763" s="65"/>
    </row>
    <row r="764" spans="3:3">
      <c r="C764" s="65"/>
    </row>
    <row r="765" spans="3:3">
      <c r="C765" s="65"/>
    </row>
    <row r="766" spans="3:3">
      <c r="C766" s="65"/>
    </row>
    <row r="767" spans="3:3">
      <c r="C767" s="65"/>
    </row>
    <row r="768" spans="3:3">
      <c r="C768" s="65"/>
    </row>
    <row r="769" spans="3:3">
      <c r="C769" s="65"/>
    </row>
    <row r="770" spans="3:3">
      <c r="C770" s="65"/>
    </row>
    <row r="771" spans="3:3">
      <c r="C771" s="65"/>
    </row>
    <row r="772" spans="3:3">
      <c r="C772" s="65"/>
    </row>
    <row r="773" spans="3:3">
      <c r="C773" s="65"/>
    </row>
    <row r="774" spans="3:3">
      <c r="C774" s="65"/>
    </row>
    <row r="775" spans="3:3">
      <c r="C775" s="65"/>
    </row>
    <row r="776" spans="3:3">
      <c r="C776" s="65"/>
    </row>
    <row r="777" spans="3:3">
      <c r="C777" s="65"/>
    </row>
    <row r="778" spans="3:3">
      <c r="C778" s="65"/>
    </row>
    <row r="779" spans="3:3">
      <c r="C779" s="65"/>
    </row>
    <row r="780" spans="3:3">
      <c r="C780" s="65"/>
    </row>
    <row r="781" spans="3:3">
      <c r="C781" s="65"/>
    </row>
    <row r="782" spans="3:3">
      <c r="C782" s="65"/>
    </row>
    <row r="783" spans="3:3">
      <c r="C783" s="65"/>
    </row>
    <row r="784" spans="3:3">
      <c r="C784" s="65"/>
    </row>
    <row r="785" spans="3:3">
      <c r="C785" s="65"/>
    </row>
    <row r="786" spans="3:3">
      <c r="C786" s="65"/>
    </row>
    <row r="787" spans="3:3">
      <c r="C787" s="65"/>
    </row>
    <row r="788" spans="3:3">
      <c r="C788" s="65"/>
    </row>
    <row r="789" spans="3:3">
      <c r="C789" s="65"/>
    </row>
    <row r="790" spans="3:3">
      <c r="C790" s="65"/>
    </row>
    <row r="791" spans="3:3">
      <c r="C791" s="65"/>
    </row>
    <row r="792" spans="3:3">
      <c r="C792" s="65"/>
    </row>
    <row r="793" spans="3:3">
      <c r="C793" s="65"/>
    </row>
    <row r="794" spans="3:3">
      <c r="C794" s="65"/>
    </row>
    <row r="795" spans="3:3">
      <c r="C795" s="65"/>
    </row>
    <row r="796" spans="3:3">
      <c r="C796" s="65"/>
    </row>
    <row r="797" spans="3:3">
      <c r="C797" s="65"/>
    </row>
    <row r="798" spans="3:3">
      <c r="C798" s="65"/>
    </row>
    <row r="799" spans="3:3">
      <c r="C799" s="65"/>
    </row>
    <row r="800" spans="3:3">
      <c r="C800" s="65"/>
    </row>
    <row r="801" spans="3:3">
      <c r="C801" s="65"/>
    </row>
    <row r="802" spans="3:3">
      <c r="C802" s="65"/>
    </row>
    <row r="803" spans="3:3">
      <c r="C803" s="65"/>
    </row>
    <row r="804" spans="3:3">
      <c r="C804" s="65"/>
    </row>
    <row r="805" spans="3:3">
      <c r="C805" s="65"/>
    </row>
    <row r="806" spans="3:3">
      <c r="C806" s="65"/>
    </row>
    <row r="807" spans="3:3">
      <c r="C807" s="65"/>
    </row>
    <row r="808" spans="3:3">
      <c r="C808" s="65"/>
    </row>
    <row r="809" spans="3:3">
      <c r="C809" s="65"/>
    </row>
    <row r="810" spans="3:3">
      <c r="C810" s="65"/>
    </row>
    <row r="811" spans="3:3">
      <c r="C811" s="65"/>
    </row>
    <row r="812" spans="3:3">
      <c r="C812" s="65"/>
    </row>
    <row r="813" spans="3:3">
      <c r="C813" s="65"/>
    </row>
    <row r="814" spans="3:3">
      <c r="C814" s="65"/>
    </row>
    <row r="815" spans="3:3">
      <c r="C815" s="65"/>
    </row>
    <row r="816" spans="3:3">
      <c r="C816" s="65"/>
    </row>
    <row r="817" spans="3:3">
      <c r="C817" s="65"/>
    </row>
    <row r="818" spans="3:3">
      <c r="C818" s="65"/>
    </row>
    <row r="819" spans="3:3">
      <c r="C819" s="65"/>
    </row>
    <row r="820" spans="3:3">
      <c r="C820" s="65"/>
    </row>
    <row r="821" spans="3:3">
      <c r="C821" s="65"/>
    </row>
    <row r="822" spans="3:3">
      <c r="C822" s="65"/>
    </row>
    <row r="823" spans="3:3">
      <c r="C823" s="65"/>
    </row>
    <row r="824" spans="3:3">
      <c r="C824" s="65"/>
    </row>
    <row r="825" spans="3:3">
      <c r="C825" s="65"/>
    </row>
    <row r="826" spans="3:3">
      <c r="C826" s="65"/>
    </row>
    <row r="827" spans="3:3">
      <c r="C827" s="65"/>
    </row>
    <row r="828" spans="3:3">
      <c r="C828" s="65"/>
    </row>
    <row r="829" spans="3:3">
      <c r="C829" s="65"/>
    </row>
    <row r="830" spans="3:3">
      <c r="C830" s="65"/>
    </row>
    <row r="831" spans="3:3">
      <c r="C831" s="65"/>
    </row>
    <row r="832" spans="3:3">
      <c r="C832" s="65"/>
    </row>
    <row r="833" spans="3:3">
      <c r="C833" s="65"/>
    </row>
    <row r="834" spans="3:3">
      <c r="C834" s="65"/>
    </row>
    <row r="835" spans="3:3">
      <c r="C835" s="65"/>
    </row>
    <row r="836" spans="3:3">
      <c r="C836" s="65"/>
    </row>
    <row r="837" spans="3:3">
      <c r="C837" s="65"/>
    </row>
    <row r="838" spans="3:3">
      <c r="C838" s="65"/>
    </row>
    <row r="839" spans="3:3">
      <c r="C839" s="65"/>
    </row>
    <row r="840" spans="3:3">
      <c r="C840" s="65"/>
    </row>
    <row r="841" spans="3:3">
      <c r="C841" s="65"/>
    </row>
    <row r="842" spans="3:3">
      <c r="C842" s="65"/>
    </row>
    <row r="843" spans="3:3">
      <c r="C843" s="65"/>
    </row>
    <row r="844" spans="3:3">
      <c r="C844" s="65"/>
    </row>
    <row r="845" spans="3:3">
      <c r="C845" s="65"/>
    </row>
    <row r="846" spans="3:3">
      <c r="C846" s="65"/>
    </row>
    <row r="847" spans="3:3">
      <c r="C847" s="65"/>
    </row>
    <row r="848" spans="3:3">
      <c r="C848" s="65"/>
    </row>
    <row r="849" spans="3:3">
      <c r="C849" s="65"/>
    </row>
    <row r="850" spans="3:3">
      <c r="C850" s="65"/>
    </row>
    <row r="851" spans="3:3">
      <c r="C851" s="65"/>
    </row>
    <row r="852" spans="3:3">
      <c r="C852" s="65"/>
    </row>
    <row r="853" spans="3:3">
      <c r="C853" s="65"/>
    </row>
    <row r="854" spans="3:3">
      <c r="C854" s="65"/>
    </row>
    <row r="855" spans="3:3">
      <c r="C855" s="65"/>
    </row>
    <row r="856" spans="3:3">
      <c r="C856" s="65"/>
    </row>
    <row r="857" spans="3:3">
      <c r="C857" s="65"/>
    </row>
    <row r="858" spans="3:3">
      <c r="C858" s="65"/>
    </row>
    <row r="859" spans="3:3">
      <c r="C859" s="65"/>
    </row>
    <row r="860" spans="3:3">
      <c r="C860" s="65"/>
    </row>
    <row r="861" spans="3:3">
      <c r="C861" s="65"/>
    </row>
    <row r="862" spans="3:3">
      <c r="C862" s="65"/>
    </row>
    <row r="863" spans="3:3">
      <c r="C863" s="65"/>
    </row>
    <row r="864" spans="3:3">
      <c r="C864" s="65"/>
    </row>
    <row r="865" spans="3:3">
      <c r="C865" s="65"/>
    </row>
    <row r="866" spans="3:3">
      <c r="C866" s="65"/>
    </row>
    <row r="867" spans="3:3">
      <c r="C867" s="65"/>
    </row>
    <row r="868" spans="3:3">
      <c r="C868" s="65"/>
    </row>
    <row r="869" spans="3:3">
      <c r="C869" s="65"/>
    </row>
    <row r="870" spans="3:3">
      <c r="C870" s="65"/>
    </row>
    <row r="871" spans="3:3">
      <c r="C871" s="65"/>
    </row>
    <row r="872" spans="3:3">
      <c r="C872" s="65"/>
    </row>
    <row r="873" spans="3:3">
      <c r="C873" s="65"/>
    </row>
    <row r="874" spans="3:3">
      <c r="C874" s="65"/>
    </row>
    <row r="875" spans="3:3">
      <c r="C875" s="65"/>
    </row>
    <row r="876" spans="3:3">
      <c r="C876" s="65"/>
    </row>
    <row r="877" spans="3:3">
      <c r="C877" s="65"/>
    </row>
    <row r="878" spans="3:3">
      <c r="C878" s="65"/>
    </row>
    <row r="879" spans="3:3">
      <c r="C879" s="65"/>
    </row>
    <row r="880" spans="3:3">
      <c r="C880" s="65"/>
    </row>
    <row r="881" spans="3:3">
      <c r="C881" s="65"/>
    </row>
    <row r="882" spans="3:3">
      <c r="C882" s="65"/>
    </row>
    <row r="883" spans="3:3">
      <c r="C883" s="65"/>
    </row>
    <row r="884" spans="3:3">
      <c r="C884" s="65"/>
    </row>
    <row r="885" spans="3:3">
      <c r="C885" s="65"/>
    </row>
    <row r="886" spans="3:3">
      <c r="C886" s="65"/>
    </row>
    <row r="887" spans="3:3">
      <c r="C887" s="65"/>
    </row>
    <row r="888" spans="3:3">
      <c r="C888" s="65"/>
    </row>
    <row r="889" spans="3:3">
      <c r="C889" s="65"/>
    </row>
    <row r="890" spans="3:3">
      <c r="C890" s="65"/>
    </row>
    <row r="891" spans="3:3">
      <c r="C891" s="65"/>
    </row>
    <row r="892" spans="3:3">
      <c r="C892" s="65"/>
    </row>
    <row r="893" spans="3:3">
      <c r="C893" s="65"/>
    </row>
    <row r="894" spans="3:3">
      <c r="C894" s="65"/>
    </row>
    <row r="895" spans="3:3">
      <c r="C895" s="65"/>
    </row>
    <row r="896" spans="3:3">
      <c r="C896" s="65"/>
    </row>
    <row r="897" spans="3:3">
      <c r="C897" s="65"/>
    </row>
    <row r="898" spans="3:3">
      <c r="C898" s="65"/>
    </row>
    <row r="899" spans="3:3">
      <c r="C899" s="65"/>
    </row>
    <row r="900" spans="3:3">
      <c r="C900" s="65"/>
    </row>
    <row r="901" spans="3:3">
      <c r="C901" s="65"/>
    </row>
    <row r="902" spans="3:3">
      <c r="C902" s="65"/>
    </row>
    <row r="903" spans="3:3">
      <c r="C903" s="65"/>
    </row>
    <row r="904" spans="3:3">
      <c r="C904" s="65"/>
    </row>
    <row r="905" spans="3:3">
      <c r="C905" s="65"/>
    </row>
    <row r="906" spans="3:3">
      <c r="C906" s="65"/>
    </row>
    <row r="907" spans="3:3">
      <c r="C907" s="65"/>
    </row>
    <row r="908" spans="3:3">
      <c r="C908" s="65"/>
    </row>
    <row r="909" spans="3:3">
      <c r="C909" s="65"/>
    </row>
    <row r="910" spans="3:3">
      <c r="C910" s="65"/>
    </row>
    <row r="911" spans="3:3">
      <c r="C911" s="65"/>
    </row>
    <row r="912" spans="3:3">
      <c r="C912" s="65"/>
    </row>
    <row r="913" spans="3:3">
      <c r="C913" s="65"/>
    </row>
    <row r="914" spans="3:3">
      <c r="C914" s="65"/>
    </row>
    <row r="915" spans="3:3">
      <c r="C915" s="65"/>
    </row>
    <row r="916" spans="3:3">
      <c r="C916" s="65"/>
    </row>
    <row r="917" spans="3:3">
      <c r="C917" s="65"/>
    </row>
    <row r="918" spans="3:3">
      <c r="C918" s="65"/>
    </row>
    <row r="919" spans="3:3">
      <c r="C919" s="65"/>
    </row>
    <row r="920" spans="3:3">
      <c r="C920" s="65"/>
    </row>
    <row r="921" spans="3:3">
      <c r="C921" s="65"/>
    </row>
    <row r="922" spans="3:3">
      <c r="C922" s="65"/>
    </row>
    <row r="923" spans="3:3">
      <c r="C923" s="65"/>
    </row>
    <row r="924" spans="3:3">
      <c r="C924" s="65"/>
    </row>
    <row r="925" spans="3:3">
      <c r="C925" s="65"/>
    </row>
    <row r="926" spans="3:3">
      <c r="C926" s="65"/>
    </row>
    <row r="927" spans="3:3">
      <c r="C927" s="65"/>
    </row>
    <row r="928" spans="3:3">
      <c r="C928" s="65"/>
    </row>
    <row r="929" spans="3:3">
      <c r="C929" s="65"/>
    </row>
    <row r="930" spans="3:3">
      <c r="C930" s="65"/>
    </row>
    <row r="931" spans="3:3">
      <c r="C931" s="65"/>
    </row>
    <row r="932" spans="3:3">
      <c r="C932" s="65"/>
    </row>
    <row r="933" spans="3:3">
      <c r="C933" s="65"/>
    </row>
    <row r="934" spans="3:3">
      <c r="C934" s="65"/>
    </row>
    <row r="935" spans="3:3">
      <c r="C935" s="65"/>
    </row>
    <row r="936" spans="3:3">
      <c r="C936" s="65"/>
    </row>
    <row r="937" spans="3:3">
      <c r="C937" s="65"/>
    </row>
    <row r="938" spans="3:3">
      <c r="C938" s="65"/>
    </row>
    <row r="939" spans="3:3">
      <c r="C939" s="65"/>
    </row>
    <row r="940" spans="3:3">
      <c r="C940" s="65"/>
    </row>
    <row r="941" spans="3:3">
      <c r="C941" s="65"/>
    </row>
    <row r="942" spans="3:3">
      <c r="C942" s="65"/>
    </row>
    <row r="943" spans="3:3">
      <c r="C943" s="65"/>
    </row>
    <row r="944" spans="3:3">
      <c r="C944" s="65"/>
    </row>
    <row r="945" spans="3:3">
      <c r="C945" s="65"/>
    </row>
    <row r="946" spans="3:3">
      <c r="C946" s="65"/>
    </row>
    <row r="947" spans="3:3">
      <c r="C947" s="65"/>
    </row>
    <row r="948" spans="3:3">
      <c r="C948" s="65"/>
    </row>
    <row r="949" spans="3:3">
      <c r="C949" s="65"/>
    </row>
    <row r="950" spans="3:3">
      <c r="C950" s="65"/>
    </row>
    <row r="951" spans="3:3">
      <c r="C951" s="65"/>
    </row>
    <row r="952" spans="3:3">
      <c r="C952" s="65"/>
    </row>
    <row r="953" spans="3:3">
      <c r="C953" s="65"/>
    </row>
    <row r="954" spans="3:3">
      <c r="C954" s="65"/>
    </row>
    <row r="955" spans="3:3">
      <c r="C955" s="65"/>
    </row>
    <row r="956" spans="3:3">
      <c r="C956" s="65"/>
    </row>
    <row r="957" spans="3:3">
      <c r="C957" s="65"/>
    </row>
    <row r="958" spans="3:3">
      <c r="C958" s="65"/>
    </row>
    <row r="959" spans="3:3">
      <c r="C959" s="65"/>
    </row>
    <row r="960" spans="3:3">
      <c r="C960" s="65"/>
    </row>
    <row r="961" spans="3:3">
      <c r="C961" s="65"/>
    </row>
    <row r="962" spans="3:3">
      <c r="C962" s="65"/>
    </row>
    <row r="963" spans="3:3">
      <c r="C963" s="65"/>
    </row>
    <row r="964" spans="3:3">
      <c r="C964" s="65"/>
    </row>
    <row r="965" spans="3:3">
      <c r="C965" s="65"/>
    </row>
    <row r="966" spans="3:3">
      <c r="C966" s="65"/>
    </row>
    <row r="967" spans="3:3">
      <c r="C967" s="65"/>
    </row>
    <row r="968" spans="3:3">
      <c r="C968" s="65"/>
    </row>
    <row r="969" spans="3:3">
      <c r="C969" s="65"/>
    </row>
    <row r="970" spans="3:3">
      <c r="C970" s="65"/>
    </row>
    <row r="971" spans="3:3">
      <c r="C971" s="65"/>
    </row>
    <row r="972" spans="3:3">
      <c r="C972" s="65"/>
    </row>
    <row r="973" spans="3:3">
      <c r="C973" s="65"/>
    </row>
    <row r="974" spans="3:3">
      <c r="C974" s="65"/>
    </row>
    <row r="975" spans="3:3">
      <c r="C975" s="65"/>
    </row>
    <row r="976" spans="3:3">
      <c r="C976" s="65"/>
    </row>
    <row r="977" spans="3:3">
      <c r="C977" s="65"/>
    </row>
    <row r="978" spans="3:3">
      <c r="C978" s="65"/>
    </row>
    <row r="979" spans="3:3">
      <c r="C979" s="65"/>
    </row>
    <row r="980" spans="3:3">
      <c r="C980" s="65"/>
    </row>
    <row r="981" spans="3:3">
      <c r="C981" s="65"/>
    </row>
    <row r="982" spans="3:3">
      <c r="C982" s="65"/>
    </row>
    <row r="983" spans="3:3">
      <c r="C983" s="65"/>
    </row>
    <row r="984" spans="3:3">
      <c r="C984" s="65"/>
    </row>
    <row r="985" spans="3:3">
      <c r="C985" s="65"/>
    </row>
    <row r="986" spans="3:3">
      <c r="C986" s="65"/>
    </row>
    <row r="987" spans="3:3">
      <c r="C987" s="65"/>
    </row>
    <row r="988" spans="3:3">
      <c r="C988" s="65"/>
    </row>
    <row r="989" spans="3:3">
      <c r="C989" s="65"/>
    </row>
    <row r="990" spans="3:3">
      <c r="C990" s="65"/>
    </row>
    <row r="991" spans="3:3">
      <c r="C991" s="65"/>
    </row>
    <row r="992" spans="3:3">
      <c r="C992" s="65"/>
    </row>
    <row r="993" spans="3:3">
      <c r="C993" s="65"/>
    </row>
    <row r="994" spans="3:3">
      <c r="C994" s="65"/>
    </row>
    <row r="995" spans="3:3">
      <c r="C995" s="65"/>
    </row>
    <row r="996" spans="3:3">
      <c r="C996" s="65"/>
    </row>
    <row r="997" spans="3:3">
      <c r="C997" s="65"/>
    </row>
    <row r="998" spans="3:3">
      <c r="C998" s="65"/>
    </row>
    <row r="999" spans="3:3">
      <c r="C999" s="65"/>
    </row>
    <row r="1000" spans="3:3">
      <c r="C1000" s="65"/>
    </row>
  </sheetData>
  <dataValidations count="1">
    <dataValidation type="list" allowBlank="1" showErrorMessage="1" sqref="C6:C1000" xr:uid="{00000000-0002-0000-1900-000000000000}">
      <formula1>"Fr,So,Jr,Sr"</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0">
    <tabColor theme="9" tint="0.39997558519241921"/>
  </sheetPr>
  <dimension ref="A1:D36"/>
  <sheetViews>
    <sheetView topLeftCell="A20" workbookViewId="0">
      <selection activeCell="B7" sqref="B7:C7"/>
    </sheetView>
  </sheetViews>
  <sheetFormatPr baseColWidth="10" defaultColWidth="8.83203125" defaultRowHeight="15"/>
  <cols>
    <col min="2" max="2" width="19.6640625" bestFit="1" customWidth="1"/>
  </cols>
  <sheetData>
    <row r="1" spans="1:4">
      <c r="A1" t="s">
        <v>339</v>
      </c>
      <c r="B1" t="s">
        <v>1080</v>
      </c>
    </row>
    <row r="2" spans="1:4">
      <c r="A2" t="s">
        <v>7</v>
      </c>
      <c r="B2" s="2">
        <v>43359</v>
      </c>
    </row>
    <row r="3" spans="1:4">
      <c r="A3" t="s">
        <v>8</v>
      </c>
      <c r="B3">
        <v>31</v>
      </c>
    </row>
    <row r="5" spans="1:4">
      <c r="A5" t="s">
        <v>341</v>
      </c>
      <c r="B5" t="s">
        <v>342</v>
      </c>
      <c r="C5" t="s">
        <v>4</v>
      </c>
      <c r="D5" t="s">
        <v>343</v>
      </c>
    </row>
    <row r="6" spans="1:4">
      <c r="A6" t="s">
        <v>371</v>
      </c>
      <c r="B6" t="s">
        <v>285</v>
      </c>
      <c r="C6" t="s">
        <v>23</v>
      </c>
      <c r="D6" t="s">
        <v>286</v>
      </c>
    </row>
    <row r="7" spans="1:4">
      <c r="A7" t="s">
        <v>1033</v>
      </c>
      <c r="B7" t="s">
        <v>835</v>
      </c>
      <c r="C7" t="s">
        <v>23</v>
      </c>
      <c r="D7" t="s">
        <v>836</v>
      </c>
    </row>
    <row r="8" spans="1:4">
      <c r="A8" t="s">
        <v>365</v>
      </c>
      <c r="B8" t="s">
        <v>366</v>
      </c>
      <c r="C8" t="s">
        <v>22</v>
      </c>
      <c r="D8" t="s">
        <v>367</v>
      </c>
    </row>
    <row r="9" spans="1:4">
      <c r="A9" t="s">
        <v>753</v>
      </c>
      <c r="B9" t="s">
        <v>754</v>
      </c>
      <c r="C9" t="s">
        <v>22</v>
      </c>
      <c r="D9" t="s">
        <v>1009</v>
      </c>
    </row>
    <row r="10" spans="1:4">
      <c r="A10" t="s">
        <v>434</v>
      </c>
      <c r="B10" t="s">
        <v>435</v>
      </c>
      <c r="C10" t="s">
        <v>22</v>
      </c>
      <c r="D10" t="s">
        <v>436</v>
      </c>
    </row>
    <row r="11" spans="1:4">
      <c r="A11" t="s">
        <v>418</v>
      </c>
      <c r="B11" t="s">
        <v>419</v>
      </c>
      <c r="C11" t="s">
        <v>22</v>
      </c>
      <c r="D11" t="s">
        <v>420</v>
      </c>
    </row>
    <row r="12" spans="1:4">
      <c r="A12" t="s">
        <v>146</v>
      </c>
      <c r="B12" t="s">
        <v>293</v>
      </c>
      <c r="C12" t="s">
        <v>24</v>
      </c>
      <c r="D12" t="s">
        <v>294</v>
      </c>
    </row>
    <row r="13" spans="1:4">
      <c r="A13" t="s">
        <v>336</v>
      </c>
      <c r="B13" t="s">
        <v>337</v>
      </c>
      <c r="C13" t="s">
        <v>24</v>
      </c>
      <c r="D13" t="s">
        <v>338</v>
      </c>
    </row>
    <row r="14" spans="1:4">
      <c r="A14" t="s">
        <v>290</v>
      </c>
      <c r="B14" t="s">
        <v>291</v>
      </c>
      <c r="C14" t="s">
        <v>23</v>
      </c>
      <c r="D14" t="s">
        <v>292</v>
      </c>
    </row>
    <row r="15" spans="1:4">
      <c r="A15" t="s">
        <v>1006</v>
      </c>
      <c r="B15" t="s">
        <v>1007</v>
      </c>
      <c r="C15" t="s">
        <v>24</v>
      </c>
      <c r="D15" t="s">
        <v>1008</v>
      </c>
    </row>
    <row r="16" spans="1:4">
      <c r="A16" t="s">
        <v>828</v>
      </c>
      <c r="B16" t="s">
        <v>829</v>
      </c>
      <c r="C16" t="s">
        <v>22</v>
      </c>
      <c r="D16" t="s">
        <v>938</v>
      </c>
    </row>
    <row r="17" spans="1:4">
      <c r="A17" t="s">
        <v>384</v>
      </c>
      <c r="B17" t="s">
        <v>385</v>
      </c>
      <c r="C17" t="s">
        <v>24</v>
      </c>
      <c r="D17" t="s">
        <v>386</v>
      </c>
    </row>
    <row r="18" spans="1:4">
      <c r="A18" t="s">
        <v>61</v>
      </c>
      <c r="B18" t="s">
        <v>376</v>
      </c>
      <c r="C18" t="s">
        <v>22</v>
      </c>
      <c r="D18" t="s">
        <v>377</v>
      </c>
    </row>
    <row r="19" spans="1:4">
      <c r="A19" t="s">
        <v>429</v>
      </c>
      <c r="B19" t="s">
        <v>430</v>
      </c>
      <c r="C19" t="s">
        <v>22</v>
      </c>
      <c r="D19" t="s">
        <v>431</v>
      </c>
    </row>
    <row r="20" spans="1:4">
      <c r="A20" t="s">
        <v>61</v>
      </c>
      <c r="B20" t="s">
        <v>1081</v>
      </c>
      <c r="C20" t="s">
        <v>24</v>
      </c>
      <c r="D20" t="s">
        <v>1082</v>
      </c>
    </row>
    <row r="21" spans="1:4">
      <c r="A21" t="s">
        <v>1022</v>
      </c>
      <c r="B21" t="s">
        <v>1023</v>
      </c>
      <c r="C21" t="s">
        <v>23</v>
      </c>
      <c r="D21" t="s">
        <v>1024</v>
      </c>
    </row>
    <row r="22" spans="1:4">
      <c r="A22" t="s">
        <v>544</v>
      </c>
      <c r="B22" t="s">
        <v>545</v>
      </c>
      <c r="C22" t="s">
        <v>22</v>
      </c>
      <c r="D22" t="s">
        <v>546</v>
      </c>
    </row>
    <row r="23" spans="1:4">
      <c r="A23" t="s">
        <v>741</v>
      </c>
      <c r="B23" t="s">
        <v>742</v>
      </c>
      <c r="C23" t="s">
        <v>22</v>
      </c>
      <c r="D23" t="s">
        <v>941</v>
      </c>
    </row>
    <row r="24" spans="1:4">
      <c r="A24" t="s">
        <v>228</v>
      </c>
      <c r="B24" t="s">
        <v>229</v>
      </c>
      <c r="C24" t="s">
        <v>21</v>
      </c>
      <c r="D24" t="s">
        <v>230</v>
      </c>
    </row>
    <row r="25" spans="1:4">
      <c r="A25" t="s">
        <v>790</v>
      </c>
      <c r="B25" t="s">
        <v>791</v>
      </c>
      <c r="C25" t="s">
        <v>22</v>
      </c>
      <c r="D25" t="s">
        <v>968</v>
      </c>
    </row>
    <row r="26" spans="1:4">
      <c r="A26" t="s">
        <v>1029</v>
      </c>
      <c r="B26" t="s">
        <v>1030</v>
      </c>
      <c r="C26" t="s">
        <v>24</v>
      </c>
      <c r="D26" t="s">
        <v>1031</v>
      </c>
    </row>
    <row r="27" spans="1:4">
      <c r="A27" t="s">
        <v>306</v>
      </c>
      <c r="B27" t="s">
        <v>307</v>
      </c>
      <c r="C27" t="s">
        <v>24</v>
      </c>
      <c r="D27" t="s">
        <v>308</v>
      </c>
    </row>
    <row r="28" spans="1:4">
      <c r="A28" t="s">
        <v>463</v>
      </c>
      <c r="B28" t="s">
        <v>464</v>
      </c>
      <c r="C28" t="s">
        <v>24</v>
      </c>
      <c r="D28" t="s">
        <v>469</v>
      </c>
    </row>
    <row r="29" spans="1:4">
      <c r="A29" t="s">
        <v>944</v>
      </c>
      <c r="B29" t="s">
        <v>1083</v>
      </c>
      <c r="C29" t="s">
        <v>24</v>
      </c>
      <c r="D29" t="s">
        <v>1045</v>
      </c>
    </row>
    <row r="30" spans="1:4">
      <c r="A30" t="s">
        <v>465</v>
      </c>
      <c r="B30" t="s">
        <v>466</v>
      </c>
      <c r="C30" t="s">
        <v>24</v>
      </c>
      <c r="D30" t="s">
        <v>470</v>
      </c>
    </row>
    <row r="31" spans="1:4">
      <c r="A31" t="s">
        <v>217</v>
      </c>
      <c r="B31" t="s">
        <v>751</v>
      </c>
      <c r="C31" t="s">
        <v>22</v>
      </c>
      <c r="D31" t="s">
        <v>1018</v>
      </c>
    </row>
    <row r="32" spans="1:4">
      <c r="A32" t="s">
        <v>405</v>
      </c>
      <c r="B32" t="s">
        <v>329</v>
      </c>
      <c r="C32" t="s">
        <v>22</v>
      </c>
      <c r="D32" t="s">
        <v>330</v>
      </c>
    </row>
    <row r="33" spans="1:4">
      <c r="A33" t="s">
        <v>228</v>
      </c>
      <c r="B33" t="s">
        <v>229</v>
      </c>
      <c r="C33" t="s">
        <v>21</v>
      </c>
      <c r="D33" t="s">
        <v>230</v>
      </c>
    </row>
    <row r="34" spans="1:4">
      <c r="A34" t="s">
        <v>234</v>
      </c>
      <c r="B34" t="s">
        <v>235</v>
      </c>
      <c r="C34" t="s">
        <v>22</v>
      </c>
      <c r="D34" t="s">
        <v>236</v>
      </c>
    </row>
    <row r="35" spans="1:4">
      <c r="A35" t="s">
        <v>965</v>
      </c>
      <c r="B35" t="s">
        <v>887</v>
      </c>
      <c r="C35" t="s">
        <v>24</v>
      </c>
      <c r="D35" t="s">
        <v>966</v>
      </c>
    </row>
    <row r="36" spans="1:4">
      <c r="A36" t="s">
        <v>1025</v>
      </c>
      <c r="B36" t="s">
        <v>1026</v>
      </c>
      <c r="C36" t="s">
        <v>24</v>
      </c>
      <c r="D36" t="s">
        <v>1027</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1">
    <tabColor theme="9" tint="0.39997558519241921"/>
  </sheetPr>
  <dimension ref="A1:D22"/>
  <sheetViews>
    <sheetView topLeftCell="A14" workbookViewId="0">
      <selection activeCell="B7" sqref="B7:C7"/>
    </sheetView>
  </sheetViews>
  <sheetFormatPr baseColWidth="10" defaultColWidth="8.83203125" defaultRowHeight="15"/>
  <cols>
    <col min="2" max="2" width="11.1640625" bestFit="1" customWidth="1"/>
  </cols>
  <sheetData>
    <row r="1" spans="1:4">
      <c r="A1" t="s">
        <v>339</v>
      </c>
      <c r="B1" t="s">
        <v>1071</v>
      </c>
    </row>
    <row r="2" spans="1:4">
      <c r="A2" t="s">
        <v>7</v>
      </c>
      <c r="B2" s="2">
        <v>43359</v>
      </c>
    </row>
    <row r="3" spans="1:4">
      <c r="A3" t="s">
        <v>8</v>
      </c>
      <c r="B3">
        <v>17</v>
      </c>
    </row>
    <row r="5" spans="1:4">
      <c r="A5" t="s">
        <v>341</v>
      </c>
      <c r="B5" t="s">
        <v>342</v>
      </c>
      <c r="C5" t="s">
        <v>4</v>
      </c>
      <c r="D5" t="s">
        <v>343</v>
      </c>
    </row>
    <row r="6" spans="1:4">
      <c r="A6" t="s">
        <v>965</v>
      </c>
      <c r="B6" t="s">
        <v>887</v>
      </c>
      <c r="C6" t="s">
        <v>24</v>
      </c>
      <c r="D6" t="s">
        <v>966</v>
      </c>
    </row>
    <row r="7" spans="1:4">
      <c r="A7" t="s">
        <v>306</v>
      </c>
      <c r="B7" t="s">
        <v>307</v>
      </c>
      <c r="C7" t="s">
        <v>24</v>
      </c>
      <c r="D7" t="s">
        <v>308</v>
      </c>
    </row>
    <row r="8" spans="1:4">
      <c r="A8" t="s">
        <v>37</v>
      </c>
      <c r="B8" t="s">
        <v>38</v>
      </c>
      <c r="C8" t="s">
        <v>22</v>
      </c>
      <c r="D8" t="s">
        <v>39</v>
      </c>
    </row>
    <row r="9" spans="1:4">
      <c r="A9" t="s">
        <v>1072</v>
      </c>
      <c r="B9" t="s">
        <v>829</v>
      </c>
      <c r="C9" t="s">
        <v>22</v>
      </c>
      <c r="D9" t="s">
        <v>938</v>
      </c>
    </row>
    <row r="10" spans="1:4">
      <c r="A10" t="s">
        <v>255</v>
      </c>
      <c r="B10" t="s">
        <v>256</v>
      </c>
      <c r="C10" t="s">
        <v>23</v>
      </c>
      <c r="D10" t="s">
        <v>257</v>
      </c>
    </row>
    <row r="11" spans="1:4">
      <c r="A11" t="s">
        <v>378</v>
      </c>
      <c r="B11" t="s">
        <v>379</v>
      </c>
      <c r="C11" t="s">
        <v>24</v>
      </c>
      <c r="D11" t="s">
        <v>380</v>
      </c>
    </row>
    <row r="12" spans="1:4">
      <c r="A12" t="s">
        <v>541</v>
      </c>
      <c r="B12" t="s">
        <v>542</v>
      </c>
      <c r="C12" t="s">
        <v>24</v>
      </c>
      <c r="D12" t="s">
        <v>543</v>
      </c>
    </row>
    <row r="13" spans="1:4">
      <c r="A13" t="s">
        <v>544</v>
      </c>
      <c r="B13" t="s">
        <v>545</v>
      </c>
      <c r="C13" t="s">
        <v>22</v>
      </c>
      <c r="D13" t="s">
        <v>546</v>
      </c>
    </row>
    <row r="14" spans="1:4">
      <c r="A14" t="s">
        <v>126</v>
      </c>
      <c r="B14" t="s">
        <v>1073</v>
      </c>
      <c r="C14" t="s">
        <v>24</v>
      </c>
      <c r="D14" t="s">
        <v>1074</v>
      </c>
    </row>
    <row r="15" spans="1:4">
      <c r="A15" t="s">
        <v>11</v>
      </c>
      <c r="B15" t="s">
        <v>32</v>
      </c>
      <c r="C15" t="s">
        <v>24</v>
      </c>
      <c r="D15" t="s">
        <v>33</v>
      </c>
    </row>
    <row r="16" spans="1:4">
      <c r="A16" t="s">
        <v>1037</v>
      </c>
      <c r="B16" t="s">
        <v>993</v>
      </c>
      <c r="C16" t="s">
        <v>24</v>
      </c>
      <c r="D16" t="s">
        <v>994</v>
      </c>
    </row>
    <row r="17" spans="1:4">
      <c r="A17" t="s">
        <v>459</v>
      </c>
      <c r="B17" t="s">
        <v>460</v>
      </c>
      <c r="C17" t="s">
        <v>22</v>
      </c>
      <c r="D17" t="s">
        <v>461</v>
      </c>
    </row>
    <row r="18" spans="1:4">
      <c r="A18" t="s">
        <v>924</v>
      </c>
      <c r="B18" t="s">
        <v>925</v>
      </c>
      <c r="C18" t="s">
        <v>22</v>
      </c>
      <c r="D18" t="s">
        <v>926</v>
      </c>
    </row>
    <row r="19" spans="1:4">
      <c r="A19" t="s">
        <v>958</v>
      </c>
      <c r="B19" t="s">
        <v>769</v>
      </c>
      <c r="C19" t="s">
        <v>22</v>
      </c>
      <c r="D19" t="s">
        <v>959</v>
      </c>
    </row>
    <row r="20" spans="1:4">
      <c r="A20" t="s">
        <v>718</v>
      </c>
      <c r="B20" t="s">
        <v>719</v>
      </c>
      <c r="C20" t="s">
        <v>22</v>
      </c>
      <c r="D20" t="s">
        <v>1048</v>
      </c>
    </row>
    <row r="21" spans="1:4">
      <c r="A21" t="s">
        <v>753</v>
      </c>
      <c r="B21" t="s">
        <v>754</v>
      </c>
      <c r="C21" t="s">
        <v>22</v>
      </c>
      <c r="D21" t="s">
        <v>1009</v>
      </c>
    </row>
    <row r="22" spans="1:4">
      <c r="A22" t="s">
        <v>463</v>
      </c>
      <c r="B22" t="s">
        <v>464</v>
      </c>
      <c r="C22" t="s">
        <v>24</v>
      </c>
      <c r="D22" t="s">
        <v>469</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2">
    <tabColor theme="9" tint="0.39997558519241921"/>
  </sheetPr>
  <dimension ref="A1:D36"/>
  <sheetViews>
    <sheetView topLeftCell="A13" workbookViewId="0">
      <selection activeCell="B7" sqref="B7:C7"/>
    </sheetView>
  </sheetViews>
  <sheetFormatPr baseColWidth="10" defaultColWidth="8.83203125" defaultRowHeight="15"/>
  <cols>
    <col min="2" max="2" width="15.1640625" bestFit="1" customWidth="1"/>
  </cols>
  <sheetData>
    <row r="1" spans="1:4">
      <c r="A1" t="s">
        <v>339</v>
      </c>
      <c r="B1" t="s">
        <v>1075</v>
      </c>
    </row>
    <row r="2" spans="1:4">
      <c r="A2" t="s">
        <v>7</v>
      </c>
      <c r="B2" s="2">
        <v>43359</v>
      </c>
    </row>
    <row r="3" spans="1:4">
      <c r="A3" t="s">
        <v>8</v>
      </c>
      <c r="B3">
        <v>31</v>
      </c>
    </row>
    <row r="5" spans="1:4">
      <c r="A5" t="s">
        <v>341</v>
      </c>
      <c r="B5" t="s">
        <v>342</v>
      </c>
      <c r="C5" t="s">
        <v>4</v>
      </c>
      <c r="D5" t="s">
        <v>343</v>
      </c>
    </row>
    <row r="6" spans="1:4">
      <c r="A6" t="s">
        <v>1076</v>
      </c>
      <c r="B6" t="s">
        <v>1077</v>
      </c>
      <c r="C6" t="s">
        <v>24</v>
      </c>
      <c r="D6" t="s">
        <v>1027</v>
      </c>
    </row>
    <row r="7" spans="1:4">
      <c r="A7" t="s">
        <v>61</v>
      </c>
      <c r="B7" t="s">
        <v>1063</v>
      </c>
      <c r="C7" t="s">
        <v>24</v>
      </c>
      <c r="D7" t="s">
        <v>1064</v>
      </c>
    </row>
    <row r="8" spans="1:4">
      <c r="A8" t="s">
        <v>141</v>
      </c>
      <c r="B8" t="s">
        <v>142</v>
      </c>
      <c r="C8" t="s">
        <v>23</v>
      </c>
      <c r="D8" t="s">
        <v>143</v>
      </c>
    </row>
    <row r="9" spans="1:4">
      <c r="A9" t="s">
        <v>207</v>
      </c>
      <c r="B9" t="s">
        <v>1042</v>
      </c>
      <c r="C9" t="s">
        <v>24</v>
      </c>
      <c r="D9" t="s">
        <v>1043</v>
      </c>
    </row>
    <row r="10" spans="1:4">
      <c r="A10" t="s">
        <v>378</v>
      </c>
      <c r="B10" t="s">
        <v>379</v>
      </c>
      <c r="C10" t="s">
        <v>24</v>
      </c>
      <c r="D10" t="s">
        <v>380</v>
      </c>
    </row>
    <row r="11" spans="1:4">
      <c r="A11" t="s">
        <v>126</v>
      </c>
      <c r="B11" t="s">
        <v>144</v>
      </c>
      <c r="C11" t="s">
        <v>23</v>
      </c>
      <c r="D11" t="s">
        <v>145</v>
      </c>
    </row>
    <row r="12" spans="1:4">
      <c r="A12" t="s">
        <v>322</v>
      </c>
      <c r="B12" t="s">
        <v>323</v>
      </c>
      <c r="C12" t="s">
        <v>24</v>
      </c>
      <c r="D12" t="s">
        <v>324</v>
      </c>
    </row>
    <row r="13" spans="1:4">
      <c r="A13" t="s">
        <v>365</v>
      </c>
      <c r="B13" t="s">
        <v>366</v>
      </c>
      <c r="C13" t="s">
        <v>22</v>
      </c>
      <c r="D13" t="s">
        <v>367</v>
      </c>
    </row>
    <row r="14" spans="1:4">
      <c r="A14" t="s">
        <v>217</v>
      </c>
      <c r="B14" t="s">
        <v>751</v>
      </c>
      <c r="C14" t="s">
        <v>22</v>
      </c>
      <c r="D14" t="s">
        <v>1018</v>
      </c>
    </row>
    <row r="15" spans="1:4">
      <c r="A15" t="s">
        <v>393</v>
      </c>
      <c r="B15" t="s">
        <v>394</v>
      </c>
      <c r="C15" t="s">
        <v>24</v>
      </c>
      <c r="D15" t="s">
        <v>395</v>
      </c>
    </row>
    <row r="16" spans="1:4">
      <c r="A16" t="s">
        <v>541</v>
      </c>
      <c r="B16" t="s">
        <v>542</v>
      </c>
      <c r="C16" t="s">
        <v>24</v>
      </c>
      <c r="D16" t="s">
        <v>543</v>
      </c>
    </row>
    <row r="17" spans="1:4">
      <c r="A17" t="s">
        <v>729</v>
      </c>
      <c r="B17" t="s">
        <v>730</v>
      </c>
      <c r="C17" t="s">
        <v>22</v>
      </c>
      <c r="D17" t="s">
        <v>934</v>
      </c>
    </row>
    <row r="18" spans="1:4">
      <c r="A18" t="s">
        <v>349</v>
      </c>
      <c r="B18" t="s">
        <v>350</v>
      </c>
      <c r="C18" t="s">
        <v>22</v>
      </c>
      <c r="D18" t="s">
        <v>351</v>
      </c>
    </row>
    <row r="19" spans="1:4">
      <c r="A19" t="s">
        <v>434</v>
      </c>
      <c r="B19" t="s">
        <v>838</v>
      </c>
      <c r="C19" t="s">
        <v>22</v>
      </c>
      <c r="D19" t="s">
        <v>936</v>
      </c>
    </row>
    <row r="20" spans="1:4">
      <c r="A20" t="s">
        <v>948</v>
      </c>
      <c r="B20" t="s">
        <v>402</v>
      </c>
      <c r="C20" t="s">
        <v>24</v>
      </c>
      <c r="D20" t="s">
        <v>949</v>
      </c>
    </row>
    <row r="21" spans="1:4">
      <c r="A21" t="s">
        <v>111</v>
      </c>
      <c r="B21" t="s">
        <v>295</v>
      </c>
      <c r="C21" t="s">
        <v>21</v>
      </c>
      <c r="D21" t="s">
        <v>321</v>
      </c>
    </row>
    <row r="22" spans="1:4">
      <c r="A22" t="s">
        <v>306</v>
      </c>
      <c r="B22" t="s">
        <v>307</v>
      </c>
      <c r="C22" t="s">
        <v>24</v>
      </c>
      <c r="D22" t="s">
        <v>308</v>
      </c>
    </row>
    <row r="23" spans="1:4">
      <c r="A23" t="s">
        <v>1078</v>
      </c>
      <c r="B23" t="s">
        <v>971</v>
      </c>
      <c r="C23" t="s">
        <v>23</v>
      </c>
      <c r="D23" t="s">
        <v>972</v>
      </c>
    </row>
    <row r="24" spans="1:4">
      <c r="A24" t="s">
        <v>863</v>
      </c>
      <c r="B24" t="s">
        <v>1004</v>
      </c>
      <c r="C24" t="s">
        <v>22</v>
      </c>
      <c r="D24" t="s">
        <v>1005</v>
      </c>
    </row>
    <row r="25" spans="1:4">
      <c r="A25" t="s">
        <v>459</v>
      </c>
      <c r="B25" t="s">
        <v>460</v>
      </c>
      <c r="C25" t="s">
        <v>22</v>
      </c>
      <c r="D25" t="s">
        <v>461</v>
      </c>
    </row>
    <row r="26" spans="1:4">
      <c r="A26" t="s">
        <v>70</v>
      </c>
      <c r="B26" t="s">
        <v>159</v>
      </c>
      <c r="C26" t="s">
        <v>23</v>
      </c>
      <c r="D26" t="s">
        <v>160</v>
      </c>
    </row>
    <row r="27" spans="1:4">
      <c r="A27" t="s">
        <v>161</v>
      </c>
      <c r="B27" t="s">
        <v>162</v>
      </c>
      <c r="C27" t="s">
        <v>23</v>
      </c>
      <c r="D27" t="s">
        <v>163</v>
      </c>
    </row>
    <row r="28" spans="1:4">
      <c r="A28" t="s">
        <v>96</v>
      </c>
      <c r="B28" t="s">
        <v>97</v>
      </c>
      <c r="C28" t="s">
        <v>22</v>
      </c>
      <c r="D28" t="s">
        <v>98</v>
      </c>
    </row>
    <row r="29" spans="1:4">
      <c r="A29" t="s">
        <v>828</v>
      </c>
      <c r="B29" t="s">
        <v>829</v>
      </c>
      <c r="C29" t="s">
        <v>22</v>
      </c>
      <c r="D29" t="s">
        <v>938</v>
      </c>
    </row>
    <row r="30" spans="1:4">
      <c r="A30" t="s">
        <v>1079</v>
      </c>
      <c r="B30" t="s">
        <v>1016</v>
      </c>
      <c r="C30" t="s">
        <v>23</v>
      </c>
      <c r="D30" t="s">
        <v>1017</v>
      </c>
    </row>
    <row r="31" spans="1:4">
      <c r="A31" t="s">
        <v>924</v>
      </c>
      <c r="B31" t="s">
        <v>925</v>
      </c>
      <c r="C31" t="s">
        <v>22</v>
      </c>
      <c r="D31" t="s">
        <v>926</v>
      </c>
    </row>
    <row r="32" spans="1:4">
      <c r="A32" t="s">
        <v>992</v>
      </c>
      <c r="B32" t="s">
        <v>993</v>
      </c>
      <c r="C32" t="s">
        <v>24</v>
      </c>
      <c r="D32" t="s">
        <v>994</v>
      </c>
    </row>
    <row r="33" spans="1:4">
      <c r="A33" t="s">
        <v>1053</v>
      </c>
      <c r="B33" t="s">
        <v>1054</v>
      </c>
      <c r="C33" t="s">
        <v>24</v>
      </c>
      <c r="D33" t="s">
        <v>1055</v>
      </c>
    </row>
    <row r="34" spans="1:4">
      <c r="A34" t="s">
        <v>878</v>
      </c>
      <c r="B34" t="s">
        <v>241</v>
      </c>
      <c r="C34" t="s">
        <v>22</v>
      </c>
      <c r="D34" t="s">
        <v>956</v>
      </c>
    </row>
    <row r="35" spans="1:4">
      <c r="A35" t="s">
        <v>37</v>
      </c>
      <c r="B35" t="s">
        <v>38</v>
      </c>
      <c r="C35" t="s">
        <v>22</v>
      </c>
      <c r="D35" t="s">
        <v>39</v>
      </c>
    </row>
    <row r="36" spans="1:4">
      <c r="A36" t="s">
        <v>463</v>
      </c>
      <c r="B36" t="s">
        <v>464</v>
      </c>
      <c r="C36" t="s">
        <v>24</v>
      </c>
      <c r="D36" t="s">
        <v>469</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tabColor theme="9" tint="0.39997558519241921"/>
  </sheetPr>
  <dimension ref="A1:D26"/>
  <sheetViews>
    <sheetView workbookViewId="0">
      <selection activeCell="B7" sqref="B7:C7"/>
    </sheetView>
  </sheetViews>
  <sheetFormatPr baseColWidth="10" defaultColWidth="8.83203125" defaultRowHeight="15"/>
  <cols>
    <col min="2" max="2" width="11.1640625" bestFit="1" customWidth="1"/>
  </cols>
  <sheetData>
    <row r="1" spans="1:4">
      <c r="A1" t="s">
        <v>339</v>
      </c>
      <c r="B1" t="s">
        <v>1069</v>
      </c>
    </row>
    <row r="2" spans="1:4">
      <c r="A2" t="s">
        <v>7</v>
      </c>
      <c r="B2" s="2">
        <v>43359</v>
      </c>
    </row>
    <row r="3" spans="1:4">
      <c r="A3" t="s">
        <v>8</v>
      </c>
      <c r="B3">
        <v>21</v>
      </c>
    </row>
    <row r="5" spans="1:4">
      <c r="A5" t="s">
        <v>341</v>
      </c>
      <c r="B5" t="s">
        <v>342</v>
      </c>
      <c r="C5" t="s">
        <v>4</v>
      </c>
      <c r="D5" t="s">
        <v>343</v>
      </c>
    </row>
    <row r="6" spans="1:4">
      <c r="A6" t="s">
        <v>429</v>
      </c>
      <c r="B6" t="s">
        <v>430</v>
      </c>
      <c r="C6" t="s">
        <v>22</v>
      </c>
      <c r="D6" t="s">
        <v>431</v>
      </c>
    </row>
    <row r="7" spans="1:4">
      <c r="A7" t="s">
        <v>61</v>
      </c>
      <c r="B7" t="s">
        <v>376</v>
      </c>
      <c r="C7" t="s">
        <v>22</v>
      </c>
      <c r="D7" t="s">
        <v>377</v>
      </c>
    </row>
    <row r="8" spans="1:4">
      <c r="A8" t="s">
        <v>874</v>
      </c>
      <c r="B8" t="s">
        <v>241</v>
      </c>
      <c r="C8" t="s">
        <v>22</v>
      </c>
      <c r="D8" t="s">
        <v>991</v>
      </c>
    </row>
    <row r="9" spans="1:4">
      <c r="A9" t="s">
        <v>258</v>
      </c>
      <c r="B9" t="s">
        <v>995</v>
      </c>
      <c r="C9" t="s">
        <v>22</v>
      </c>
      <c r="D9" t="s">
        <v>996</v>
      </c>
    </row>
    <row r="10" spans="1:4">
      <c r="A10" t="s">
        <v>726</v>
      </c>
      <c r="B10" t="s">
        <v>727</v>
      </c>
      <c r="C10" t="s">
        <v>22</v>
      </c>
      <c r="D10" t="s">
        <v>1066</v>
      </c>
    </row>
    <row r="11" spans="1:4">
      <c r="A11" t="s">
        <v>1070</v>
      </c>
      <c r="B11" t="s">
        <v>759</v>
      </c>
      <c r="C11" t="s">
        <v>22</v>
      </c>
      <c r="D11" t="s">
        <v>999</v>
      </c>
    </row>
    <row r="12" spans="1:4">
      <c r="A12" t="s">
        <v>11</v>
      </c>
      <c r="B12" t="s">
        <v>32</v>
      </c>
      <c r="C12" t="s">
        <v>24</v>
      </c>
      <c r="D12" t="s">
        <v>33</v>
      </c>
    </row>
    <row r="13" spans="1:4">
      <c r="A13" t="s">
        <v>790</v>
      </c>
      <c r="B13" t="s">
        <v>791</v>
      </c>
      <c r="C13" t="s">
        <v>22</v>
      </c>
      <c r="D13" t="s">
        <v>968</v>
      </c>
    </row>
    <row r="14" spans="1:4">
      <c r="A14" t="s">
        <v>1000</v>
      </c>
      <c r="B14" t="s">
        <v>103</v>
      </c>
      <c r="C14" t="s">
        <v>22</v>
      </c>
      <c r="D14" t="s">
        <v>1001</v>
      </c>
    </row>
    <row r="15" spans="1:4">
      <c r="A15" t="s">
        <v>309</v>
      </c>
      <c r="B15" t="s">
        <v>807</v>
      </c>
      <c r="C15" t="s">
        <v>22</v>
      </c>
      <c r="D15" t="s">
        <v>1039</v>
      </c>
    </row>
    <row r="16" spans="1:4">
      <c r="A16" t="s">
        <v>1006</v>
      </c>
      <c r="B16" t="s">
        <v>1007</v>
      </c>
      <c r="C16" t="s">
        <v>24</v>
      </c>
      <c r="D16" t="s">
        <v>1008</v>
      </c>
    </row>
    <row r="17" spans="1:4">
      <c r="A17" t="s">
        <v>958</v>
      </c>
      <c r="B17" t="s">
        <v>769</v>
      </c>
      <c r="C17" t="s">
        <v>22</v>
      </c>
      <c r="D17" t="s">
        <v>959</v>
      </c>
    </row>
    <row r="18" spans="1:4">
      <c r="A18" t="s">
        <v>718</v>
      </c>
      <c r="B18" t="s">
        <v>719</v>
      </c>
      <c r="C18" t="s">
        <v>22</v>
      </c>
      <c r="D18" t="s">
        <v>1048</v>
      </c>
    </row>
    <row r="19" spans="1:4">
      <c r="A19" t="s">
        <v>741</v>
      </c>
      <c r="B19" t="s">
        <v>742</v>
      </c>
      <c r="C19" t="s">
        <v>22</v>
      </c>
      <c r="D19" t="s">
        <v>941</v>
      </c>
    </row>
    <row r="20" spans="1:4">
      <c r="A20" t="s">
        <v>806</v>
      </c>
      <c r="B20" t="s">
        <v>807</v>
      </c>
      <c r="C20" t="s">
        <v>22</v>
      </c>
      <c r="D20" t="s">
        <v>946</v>
      </c>
    </row>
    <row r="21" spans="1:4">
      <c r="A21" t="s">
        <v>290</v>
      </c>
      <c r="B21" t="s">
        <v>291</v>
      </c>
      <c r="C21" t="s">
        <v>23</v>
      </c>
      <c r="D21" t="s">
        <v>292</v>
      </c>
    </row>
    <row r="22" spans="1:4">
      <c r="A22" t="s">
        <v>544</v>
      </c>
      <c r="B22" t="s">
        <v>545</v>
      </c>
      <c r="C22" t="s">
        <v>22</v>
      </c>
      <c r="D22" t="s">
        <v>546</v>
      </c>
    </row>
    <row r="23" spans="1:4">
      <c r="A23" t="s">
        <v>997</v>
      </c>
      <c r="B23" t="s">
        <v>103</v>
      </c>
      <c r="C23" t="s">
        <v>24</v>
      </c>
      <c r="D23" t="s">
        <v>998</v>
      </c>
    </row>
    <row r="24" spans="1:4">
      <c r="A24" t="s">
        <v>368</v>
      </c>
      <c r="B24" t="s">
        <v>369</v>
      </c>
      <c r="C24" t="s">
        <v>22</v>
      </c>
      <c r="D24" t="s">
        <v>370</v>
      </c>
    </row>
    <row r="25" spans="1:4">
      <c r="A25" t="s">
        <v>148</v>
      </c>
      <c r="B25" t="s">
        <v>149</v>
      </c>
      <c r="C25" t="s">
        <v>21</v>
      </c>
      <c r="D25" t="s">
        <v>150</v>
      </c>
    </row>
    <row r="26" spans="1:4">
      <c r="A26" t="s">
        <v>532</v>
      </c>
      <c r="B26" t="s">
        <v>531</v>
      </c>
      <c r="C26" t="s">
        <v>22</v>
      </c>
      <c r="D26" t="s">
        <v>943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4">
    <tabColor theme="9" tint="0.39997558519241921"/>
  </sheetPr>
  <dimension ref="A1:D78"/>
  <sheetViews>
    <sheetView topLeftCell="A2" workbookViewId="0">
      <selection activeCell="B7" sqref="B7:C7"/>
    </sheetView>
  </sheetViews>
  <sheetFormatPr baseColWidth="10" defaultColWidth="8.83203125" defaultRowHeight="15"/>
  <cols>
    <col min="2" max="2" width="17.33203125" bestFit="1" customWidth="1"/>
  </cols>
  <sheetData>
    <row r="1" spans="1:4">
      <c r="A1" t="s">
        <v>339</v>
      </c>
      <c r="B1" t="s">
        <v>1059</v>
      </c>
    </row>
    <row r="2" spans="1:4">
      <c r="A2" t="s">
        <v>7</v>
      </c>
      <c r="B2" s="2">
        <v>43359</v>
      </c>
    </row>
    <row r="3" spans="1:4">
      <c r="A3" t="s">
        <v>8</v>
      </c>
      <c r="B3">
        <v>73</v>
      </c>
    </row>
    <row r="5" spans="1:4">
      <c r="A5" t="s">
        <v>341</v>
      </c>
      <c r="B5" t="s">
        <v>342</v>
      </c>
      <c r="C5" t="s">
        <v>4</v>
      </c>
      <c r="D5" t="s">
        <v>343</v>
      </c>
    </row>
    <row r="6" spans="1:4">
      <c r="A6" t="s">
        <v>25</v>
      </c>
      <c r="B6" t="s">
        <v>295</v>
      </c>
      <c r="C6" t="s">
        <v>24</v>
      </c>
      <c r="D6" t="s">
        <v>296</v>
      </c>
    </row>
    <row r="7" spans="1:4">
      <c r="A7" t="s">
        <v>234</v>
      </c>
      <c r="B7" t="s">
        <v>235</v>
      </c>
      <c r="C7" t="s">
        <v>22</v>
      </c>
      <c r="D7" t="s">
        <v>236</v>
      </c>
    </row>
    <row r="8" spans="1:4">
      <c r="A8" t="s">
        <v>309</v>
      </c>
      <c r="B8" t="s">
        <v>807</v>
      </c>
      <c r="C8" t="s">
        <v>22</v>
      </c>
      <c r="D8" t="s">
        <v>1039</v>
      </c>
    </row>
    <row r="9" spans="1:4">
      <c r="A9" t="s">
        <v>419</v>
      </c>
      <c r="B9" t="s">
        <v>418</v>
      </c>
      <c r="C9" t="s">
        <v>22</v>
      </c>
      <c r="D9" t="s">
        <v>420</v>
      </c>
    </row>
    <row r="10" spans="1:4">
      <c r="A10" t="s">
        <v>157</v>
      </c>
      <c r="B10" t="s">
        <v>157</v>
      </c>
      <c r="C10" t="s">
        <v>23</v>
      </c>
      <c r="D10" t="s">
        <v>158</v>
      </c>
    </row>
    <row r="11" spans="1:4">
      <c r="A11" t="s">
        <v>718</v>
      </c>
      <c r="B11" t="s">
        <v>719</v>
      </c>
      <c r="C11" t="s">
        <v>22</v>
      </c>
      <c r="D11" t="s">
        <v>1048</v>
      </c>
    </row>
    <row r="12" spans="1:4">
      <c r="A12" t="s">
        <v>356</v>
      </c>
      <c r="B12" t="s">
        <v>357</v>
      </c>
      <c r="C12" t="s">
        <v>22</v>
      </c>
      <c r="D12" t="s">
        <v>358</v>
      </c>
    </row>
    <row r="13" spans="1:4">
      <c r="A13" t="s">
        <v>1022</v>
      </c>
      <c r="B13" t="s">
        <v>1023</v>
      </c>
      <c r="C13" t="s">
        <v>23</v>
      </c>
      <c r="D13" t="s">
        <v>1024</v>
      </c>
    </row>
    <row r="14" spans="1:4">
      <c r="A14" t="s">
        <v>368</v>
      </c>
      <c r="B14" t="s">
        <v>369</v>
      </c>
      <c r="C14" t="s">
        <v>22</v>
      </c>
      <c r="D14" t="s">
        <v>370</v>
      </c>
    </row>
    <row r="15" spans="1:4">
      <c r="A15" t="s">
        <v>429</v>
      </c>
      <c r="B15" t="s">
        <v>430</v>
      </c>
      <c r="C15" t="s">
        <v>22</v>
      </c>
      <c r="D15" t="s">
        <v>431</v>
      </c>
    </row>
    <row r="16" spans="1:4">
      <c r="A16" t="s">
        <v>393</v>
      </c>
      <c r="B16" t="s">
        <v>394</v>
      </c>
      <c r="C16" t="s">
        <v>24</v>
      </c>
      <c r="D16" t="s">
        <v>395</v>
      </c>
    </row>
    <row r="17" spans="1:4">
      <c r="A17" t="s">
        <v>117</v>
      </c>
      <c r="B17" t="s">
        <v>118</v>
      </c>
      <c r="C17" t="s">
        <v>23</v>
      </c>
      <c r="D17" t="s">
        <v>119</v>
      </c>
    </row>
    <row r="18" spans="1:4">
      <c r="A18" t="s">
        <v>322</v>
      </c>
      <c r="B18" t="s">
        <v>323</v>
      </c>
      <c r="C18" t="s">
        <v>24</v>
      </c>
      <c r="D18" t="s">
        <v>324</v>
      </c>
    </row>
    <row r="19" spans="1:4">
      <c r="A19" t="s">
        <v>1060</v>
      </c>
      <c r="B19" t="s">
        <v>885</v>
      </c>
      <c r="C19" t="s">
        <v>24</v>
      </c>
      <c r="D19" t="s">
        <v>1003</v>
      </c>
    </row>
    <row r="20" spans="1:4">
      <c r="A20" t="s">
        <v>217</v>
      </c>
      <c r="B20" t="s">
        <v>751</v>
      </c>
      <c r="C20" t="s">
        <v>22</v>
      </c>
      <c r="D20" t="s">
        <v>1018</v>
      </c>
    </row>
    <row r="21" spans="1:4">
      <c r="A21" t="s">
        <v>148</v>
      </c>
      <c r="B21" t="s">
        <v>149</v>
      </c>
      <c r="C21" t="s">
        <v>21</v>
      </c>
      <c r="D21" t="s">
        <v>150</v>
      </c>
    </row>
    <row r="22" spans="1:4">
      <c r="A22" t="s">
        <v>863</v>
      </c>
      <c r="B22" t="s">
        <v>1004</v>
      </c>
      <c r="C22" t="s">
        <v>22</v>
      </c>
      <c r="D22" t="s">
        <v>1005</v>
      </c>
    </row>
    <row r="23" spans="1:4">
      <c r="A23" t="s">
        <v>288</v>
      </c>
      <c r="B23" t="s">
        <v>932</v>
      </c>
      <c r="C23" t="s">
        <v>22</v>
      </c>
      <c r="D23" t="s">
        <v>933</v>
      </c>
    </row>
    <row r="24" spans="1:4">
      <c r="A24" t="s">
        <v>997</v>
      </c>
      <c r="B24" t="s">
        <v>103</v>
      </c>
      <c r="C24" t="s">
        <v>24</v>
      </c>
      <c r="D24" t="s">
        <v>998</v>
      </c>
    </row>
    <row r="25" spans="1:4">
      <c r="A25" t="s">
        <v>146</v>
      </c>
      <c r="B25" t="s">
        <v>270</v>
      </c>
      <c r="C25" t="s">
        <v>22</v>
      </c>
      <c r="D25" t="s">
        <v>271</v>
      </c>
    </row>
    <row r="26" spans="1:4">
      <c r="A26" t="s">
        <v>828</v>
      </c>
      <c r="B26" t="s">
        <v>829</v>
      </c>
      <c r="C26" t="s">
        <v>22</v>
      </c>
      <c r="D26" t="s">
        <v>938</v>
      </c>
    </row>
    <row r="27" spans="1:4">
      <c r="A27" t="s">
        <v>1006</v>
      </c>
      <c r="B27" t="s">
        <v>1007</v>
      </c>
      <c r="C27" t="s">
        <v>24</v>
      </c>
      <c r="D27" t="s">
        <v>1008</v>
      </c>
    </row>
    <row r="28" spans="1:4">
      <c r="A28" t="s">
        <v>532</v>
      </c>
      <c r="B28" t="s">
        <v>531</v>
      </c>
      <c r="C28" t="s">
        <v>22</v>
      </c>
      <c r="D28" t="s">
        <v>943</v>
      </c>
    </row>
    <row r="29" spans="1:4">
      <c r="A29" t="s">
        <v>1061</v>
      </c>
      <c r="B29" t="s">
        <v>205</v>
      </c>
      <c r="C29" t="s">
        <v>22</v>
      </c>
      <c r="D29" t="s">
        <v>1062</v>
      </c>
    </row>
    <row r="30" spans="1:4">
      <c r="A30" t="s">
        <v>246</v>
      </c>
      <c r="B30" t="s">
        <v>247</v>
      </c>
      <c r="C30" t="s">
        <v>23</v>
      </c>
      <c r="D30" t="s">
        <v>248</v>
      </c>
    </row>
    <row r="31" spans="1:4">
      <c r="A31" t="s">
        <v>371</v>
      </c>
      <c r="B31" t="s">
        <v>285</v>
      </c>
      <c r="C31" t="s">
        <v>23</v>
      </c>
      <c r="D31" t="s">
        <v>286</v>
      </c>
    </row>
    <row r="32" spans="1:4">
      <c r="A32" t="s">
        <v>67</v>
      </c>
      <c r="B32" t="s">
        <v>68</v>
      </c>
      <c r="C32" t="s">
        <v>21</v>
      </c>
      <c r="D32" t="s">
        <v>69</v>
      </c>
    </row>
    <row r="33" spans="1:4">
      <c r="A33" t="s">
        <v>61</v>
      </c>
      <c r="B33" t="s">
        <v>1063</v>
      </c>
      <c r="C33" t="s">
        <v>24</v>
      </c>
      <c r="D33" t="s">
        <v>1064</v>
      </c>
    </row>
    <row r="34" spans="1:4">
      <c r="A34" t="s">
        <v>878</v>
      </c>
      <c r="B34" t="s">
        <v>241</v>
      </c>
      <c r="C34" t="s">
        <v>22</v>
      </c>
      <c r="D34" t="s">
        <v>956</v>
      </c>
    </row>
    <row r="35" spans="1:4">
      <c r="A35" t="s">
        <v>965</v>
      </c>
      <c r="B35" t="s">
        <v>887</v>
      </c>
      <c r="C35" t="s">
        <v>24</v>
      </c>
      <c r="D35" t="s">
        <v>966</v>
      </c>
    </row>
    <row r="36" spans="1:4">
      <c r="A36" t="s">
        <v>1065</v>
      </c>
      <c r="B36" t="s">
        <v>241</v>
      </c>
      <c r="C36" t="s">
        <v>22</v>
      </c>
      <c r="D36" t="s">
        <v>991</v>
      </c>
    </row>
    <row r="37" spans="1:4">
      <c r="A37" t="s">
        <v>401</v>
      </c>
      <c r="B37" t="s">
        <v>402</v>
      </c>
      <c r="C37" t="s">
        <v>22</v>
      </c>
      <c r="D37" t="s">
        <v>403</v>
      </c>
    </row>
    <row r="38" spans="1:4">
      <c r="A38" t="s">
        <v>290</v>
      </c>
      <c r="B38" t="s">
        <v>291</v>
      </c>
      <c r="C38" t="s">
        <v>23</v>
      </c>
      <c r="D38" t="s">
        <v>292</v>
      </c>
    </row>
    <row r="39" spans="1:4">
      <c r="A39" t="s">
        <v>114</v>
      </c>
      <c r="B39" t="s">
        <v>115</v>
      </c>
      <c r="C39" t="s">
        <v>24</v>
      </c>
      <c r="D39" t="s">
        <v>116</v>
      </c>
    </row>
    <row r="40" spans="1:4">
      <c r="A40" t="s">
        <v>1020</v>
      </c>
      <c r="B40" t="s">
        <v>241</v>
      </c>
      <c r="C40" t="s">
        <v>24</v>
      </c>
      <c r="D40" t="s">
        <v>1021</v>
      </c>
    </row>
    <row r="41" spans="1:4">
      <c r="A41" t="s">
        <v>726</v>
      </c>
      <c r="B41" t="s">
        <v>727</v>
      </c>
      <c r="C41" t="s">
        <v>22</v>
      </c>
      <c r="D41" t="s">
        <v>1066</v>
      </c>
    </row>
    <row r="42" spans="1:4">
      <c r="A42" t="s">
        <v>258</v>
      </c>
      <c r="B42" t="s">
        <v>995</v>
      </c>
      <c r="C42" t="s">
        <v>22</v>
      </c>
      <c r="D42" t="s">
        <v>996</v>
      </c>
    </row>
    <row r="43" spans="1:4">
      <c r="A43" t="s">
        <v>738</v>
      </c>
      <c r="B43" t="s">
        <v>739</v>
      </c>
      <c r="C43" t="s">
        <v>22</v>
      </c>
      <c r="D43" t="s">
        <v>1034</v>
      </c>
    </row>
    <row r="44" spans="1:4">
      <c r="A44" t="s">
        <v>129</v>
      </c>
      <c r="B44" t="s">
        <v>130</v>
      </c>
      <c r="C44" t="s">
        <v>23</v>
      </c>
      <c r="D44" t="s">
        <v>131</v>
      </c>
    </row>
    <row r="45" spans="1:4">
      <c r="A45" t="s">
        <v>467</v>
      </c>
      <c r="B45" t="s">
        <v>468</v>
      </c>
      <c r="C45" t="s">
        <v>23</v>
      </c>
      <c r="D45" t="s">
        <v>471</v>
      </c>
    </row>
    <row r="46" spans="1:4">
      <c r="A46" t="s">
        <v>741</v>
      </c>
      <c r="B46" t="s">
        <v>742</v>
      </c>
      <c r="C46" t="s">
        <v>22</v>
      </c>
      <c r="D46" t="s">
        <v>941</v>
      </c>
    </row>
    <row r="47" spans="1:4">
      <c r="A47" t="s">
        <v>958</v>
      </c>
      <c r="B47" t="s">
        <v>769</v>
      </c>
      <c r="C47" t="s">
        <v>22</v>
      </c>
      <c r="D47" t="s">
        <v>959</v>
      </c>
    </row>
    <row r="48" spans="1:4">
      <c r="A48" t="s">
        <v>102</v>
      </c>
      <c r="B48" t="s">
        <v>103</v>
      </c>
      <c r="C48" t="s">
        <v>23</v>
      </c>
      <c r="D48" t="s">
        <v>104</v>
      </c>
    </row>
    <row r="49" spans="1:4">
      <c r="A49" t="s">
        <v>544</v>
      </c>
      <c r="B49" t="s">
        <v>545</v>
      </c>
      <c r="C49" t="s">
        <v>22</v>
      </c>
      <c r="D49" t="s">
        <v>546</v>
      </c>
    </row>
    <row r="50" spans="1:4">
      <c r="A50" t="s">
        <v>948</v>
      </c>
      <c r="B50" t="s">
        <v>402</v>
      </c>
      <c r="C50" t="s">
        <v>24</v>
      </c>
      <c r="D50" t="s">
        <v>949</v>
      </c>
    </row>
    <row r="51" spans="1:4">
      <c r="A51" t="s">
        <v>306</v>
      </c>
      <c r="B51" t="s">
        <v>307</v>
      </c>
      <c r="C51" t="s">
        <v>24</v>
      </c>
      <c r="D51" t="s">
        <v>308</v>
      </c>
    </row>
    <row r="52" spans="1:4">
      <c r="A52" t="s">
        <v>758</v>
      </c>
      <c r="B52" t="s">
        <v>759</v>
      </c>
      <c r="C52" t="s">
        <v>22</v>
      </c>
      <c r="D52" t="s">
        <v>999</v>
      </c>
    </row>
    <row r="53" spans="1:4">
      <c r="A53" t="s">
        <v>207</v>
      </c>
      <c r="B53" t="s">
        <v>1042</v>
      </c>
      <c r="C53" t="s">
        <v>24</v>
      </c>
      <c r="D53" t="s">
        <v>1043</v>
      </c>
    </row>
    <row r="54" spans="1:4">
      <c r="A54" t="s">
        <v>1049</v>
      </c>
      <c r="B54" t="s">
        <v>1050</v>
      </c>
      <c r="C54" t="s">
        <v>24</v>
      </c>
      <c r="D54" t="s">
        <v>1051</v>
      </c>
    </row>
    <row r="55" spans="1:4">
      <c r="A55" t="s">
        <v>396</v>
      </c>
      <c r="B55" t="s">
        <v>397</v>
      </c>
      <c r="C55" t="s">
        <v>22</v>
      </c>
      <c r="D55" t="s">
        <v>398</v>
      </c>
    </row>
    <row r="56" spans="1:4">
      <c r="A56" t="s">
        <v>349</v>
      </c>
      <c r="B56" t="s">
        <v>350</v>
      </c>
      <c r="C56" t="s">
        <v>22</v>
      </c>
      <c r="D56" t="s">
        <v>351</v>
      </c>
    </row>
    <row r="57" spans="1:4">
      <c r="A57" t="s">
        <v>365</v>
      </c>
      <c r="B57" t="s">
        <v>366</v>
      </c>
      <c r="C57" t="s">
        <v>22</v>
      </c>
      <c r="D57" t="s">
        <v>367</v>
      </c>
    </row>
    <row r="58" spans="1:4">
      <c r="A58" t="s">
        <v>258</v>
      </c>
      <c r="B58" t="s">
        <v>259</v>
      </c>
      <c r="C58" t="s">
        <v>23</v>
      </c>
      <c r="D58" t="s">
        <v>260</v>
      </c>
    </row>
    <row r="59" spans="1:4">
      <c r="A59" t="s">
        <v>406</v>
      </c>
      <c r="B59" t="s">
        <v>407</v>
      </c>
      <c r="C59" t="s">
        <v>23</v>
      </c>
      <c r="D59" t="s">
        <v>408</v>
      </c>
    </row>
    <row r="60" spans="1:4">
      <c r="A60" t="s">
        <v>70</v>
      </c>
      <c r="B60" t="s">
        <v>159</v>
      </c>
      <c r="C60" t="s">
        <v>23</v>
      </c>
      <c r="D60" t="s">
        <v>160</v>
      </c>
    </row>
    <row r="61" spans="1:4">
      <c r="A61" t="s">
        <v>59</v>
      </c>
      <c r="B61" t="s">
        <v>58</v>
      </c>
      <c r="C61" t="s">
        <v>23</v>
      </c>
      <c r="D61" t="s">
        <v>60</v>
      </c>
    </row>
    <row r="62" spans="1:4">
      <c r="A62" t="s">
        <v>753</v>
      </c>
      <c r="B62" t="s">
        <v>754</v>
      </c>
      <c r="C62" t="s">
        <v>22</v>
      </c>
      <c r="D62" t="s">
        <v>1009</v>
      </c>
    </row>
    <row r="63" spans="1:4">
      <c r="A63" t="s">
        <v>11</v>
      </c>
      <c r="B63" t="s">
        <v>32</v>
      </c>
      <c r="C63" t="s">
        <v>24</v>
      </c>
      <c r="D63" t="s">
        <v>33</v>
      </c>
    </row>
    <row r="64" spans="1:4">
      <c r="A64" t="s">
        <v>806</v>
      </c>
      <c r="B64" t="s">
        <v>807</v>
      </c>
      <c r="C64" t="s">
        <v>22</v>
      </c>
      <c r="D64" t="s">
        <v>946</v>
      </c>
    </row>
    <row r="65" spans="1:4">
      <c r="A65" t="s">
        <v>96</v>
      </c>
      <c r="B65" t="s">
        <v>97</v>
      </c>
      <c r="C65" t="s">
        <v>22</v>
      </c>
      <c r="D65" t="s">
        <v>98</v>
      </c>
    </row>
    <row r="66" spans="1:4">
      <c r="A66" t="s">
        <v>255</v>
      </c>
      <c r="B66" t="s">
        <v>256</v>
      </c>
      <c r="C66" t="s">
        <v>23</v>
      </c>
      <c r="D66" t="s">
        <v>257</v>
      </c>
    </row>
    <row r="67" spans="1:4">
      <c r="A67" t="s">
        <v>1040</v>
      </c>
      <c r="B67" t="s">
        <v>126</v>
      </c>
      <c r="C67" t="s">
        <v>23</v>
      </c>
      <c r="D67" t="s">
        <v>1041</v>
      </c>
    </row>
    <row r="68" spans="1:4">
      <c r="A68" t="s">
        <v>201</v>
      </c>
      <c r="B68" t="s">
        <v>521</v>
      </c>
      <c r="C68" t="s">
        <v>22</v>
      </c>
      <c r="D68" t="s">
        <v>203</v>
      </c>
    </row>
    <row r="69" spans="1:4">
      <c r="A69" t="s">
        <v>1067</v>
      </c>
      <c r="B69" t="s">
        <v>730</v>
      </c>
      <c r="C69" t="s">
        <v>22</v>
      </c>
      <c r="D69" t="s">
        <v>934</v>
      </c>
    </row>
    <row r="70" spans="1:4">
      <c r="A70" t="s">
        <v>790</v>
      </c>
      <c r="B70" t="s">
        <v>791</v>
      </c>
      <c r="C70" t="s">
        <v>22</v>
      </c>
      <c r="D70" t="s">
        <v>968</v>
      </c>
    </row>
    <row r="71" spans="1:4">
      <c r="A71" t="s">
        <v>272</v>
      </c>
      <c r="B71" t="s">
        <v>427</v>
      </c>
      <c r="C71" t="s">
        <v>24</v>
      </c>
      <c r="D71" t="s">
        <v>428</v>
      </c>
    </row>
    <row r="72" spans="1:4">
      <c r="A72" t="s">
        <v>441</v>
      </c>
      <c r="B72" t="s">
        <v>325</v>
      </c>
      <c r="C72" t="s">
        <v>24</v>
      </c>
      <c r="D72" t="s">
        <v>1068</v>
      </c>
    </row>
    <row r="73" spans="1:4">
      <c r="A73" t="s">
        <v>1025</v>
      </c>
      <c r="B73" t="s">
        <v>1026</v>
      </c>
      <c r="C73" t="s">
        <v>24</v>
      </c>
      <c r="D73" t="s">
        <v>1027</v>
      </c>
    </row>
    <row r="74" spans="1:4">
      <c r="A74" t="s">
        <v>924</v>
      </c>
      <c r="B74" t="s">
        <v>925</v>
      </c>
      <c r="C74" t="s">
        <v>22</v>
      </c>
      <c r="D74" t="s">
        <v>926</v>
      </c>
    </row>
    <row r="75" spans="1:4">
      <c r="A75" t="s">
        <v>459</v>
      </c>
      <c r="B75" t="s">
        <v>460</v>
      </c>
      <c r="C75" t="s">
        <v>22</v>
      </c>
      <c r="D75" t="s">
        <v>461</v>
      </c>
    </row>
    <row r="76" spans="1:4">
      <c r="A76" t="s">
        <v>405</v>
      </c>
      <c r="B76" t="s">
        <v>329</v>
      </c>
      <c r="C76" t="s">
        <v>22</v>
      </c>
      <c r="D76" t="s">
        <v>330</v>
      </c>
    </row>
    <row r="77" spans="1:4">
      <c r="A77" t="s">
        <v>384</v>
      </c>
      <c r="B77" t="s">
        <v>385</v>
      </c>
      <c r="C77" t="s">
        <v>24</v>
      </c>
      <c r="D77" t="s">
        <v>386</v>
      </c>
    </row>
    <row r="78" spans="1:4">
      <c r="A78" t="s">
        <v>992</v>
      </c>
      <c r="B78" t="s">
        <v>993</v>
      </c>
      <c r="C78" t="s">
        <v>24</v>
      </c>
      <c r="D78" t="s">
        <v>994</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5">
    <tabColor theme="9" tint="0.39997558519241921"/>
  </sheetPr>
  <dimension ref="A1:D57"/>
  <sheetViews>
    <sheetView topLeftCell="A28" workbookViewId="0">
      <selection activeCell="B7" sqref="B7:C7"/>
    </sheetView>
  </sheetViews>
  <sheetFormatPr baseColWidth="10" defaultColWidth="8.83203125" defaultRowHeight="15"/>
  <cols>
    <col min="2" max="2" width="12.5" bestFit="1" customWidth="1"/>
  </cols>
  <sheetData>
    <row r="1" spans="1:4">
      <c r="A1" t="s">
        <v>339</v>
      </c>
      <c r="B1" t="s">
        <v>1046</v>
      </c>
    </row>
    <row r="2" spans="1:4">
      <c r="A2" t="s">
        <v>7</v>
      </c>
      <c r="B2" s="2">
        <v>43359</v>
      </c>
    </row>
    <row r="3" spans="1:4">
      <c r="A3" t="s">
        <v>8</v>
      </c>
      <c r="B3">
        <f>COUNTA(B6:B57)</f>
        <v>52</v>
      </c>
    </row>
    <row r="5" spans="1:4">
      <c r="A5" t="s">
        <v>341</v>
      </c>
      <c r="B5" t="s">
        <v>342</v>
      </c>
      <c r="C5" t="s">
        <v>4</v>
      </c>
      <c r="D5" t="s">
        <v>343</v>
      </c>
    </row>
    <row r="6" spans="1:4">
      <c r="A6" t="s">
        <v>264</v>
      </c>
      <c r="B6" t="s">
        <v>265</v>
      </c>
      <c r="C6" t="s">
        <v>23</v>
      </c>
      <c r="D6" t="s">
        <v>266</v>
      </c>
    </row>
    <row r="7" spans="1:4">
      <c r="A7" t="s">
        <v>970</v>
      </c>
      <c r="B7" t="s">
        <v>890</v>
      </c>
      <c r="C7" t="s">
        <v>21</v>
      </c>
      <c r="D7" t="s">
        <v>895</v>
      </c>
    </row>
    <row r="8" spans="1:4">
      <c r="A8" t="s">
        <v>434</v>
      </c>
      <c r="B8" t="s">
        <v>435</v>
      </c>
      <c r="C8" t="s">
        <v>22</v>
      </c>
      <c r="D8" t="s">
        <v>436</v>
      </c>
    </row>
    <row r="9" spans="1:4">
      <c r="A9" t="s">
        <v>300</v>
      </c>
      <c r="B9" t="s">
        <v>301</v>
      </c>
      <c r="C9" t="s">
        <v>23</v>
      </c>
      <c r="D9" t="s">
        <v>302</v>
      </c>
    </row>
    <row r="10" spans="1:4">
      <c r="A10" t="s">
        <v>944</v>
      </c>
      <c r="B10" t="s">
        <v>1044</v>
      </c>
      <c r="C10" t="s">
        <v>24</v>
      </c>
      <c r="D10" t="s">
        <v>1045</v>
      </c>
    </row>
    <row r="11" spans="1:4">
      <c r="A11" t="s">
        <v>446</v>
      </c>
      <c r="B11" t="s">
        <v>447</v>
      </c>
      <c r="C11" t="s">
        <v>21</v>
      </c>
      <c r="D11" t="s">
        <v>448</v>
      </c>
    </row>
    <row r="12" spans="1:4">
      <c r="A12" t="s">
        <v>88</v>
      </c>
      <c r="B12" t="s">
        <v>89</v>
      </c>
      <c r="C12" t="s">
        <v>24</v>
      </c>
      <c r="D12" t="s">
        <v>90</v>
      </c>
    </row>
    <row r="13" spans="1:4">
      <c r="A13" t="s">
        <v>114</v>
      </c>
      <c r="B13" t="s">
        <v>115</v>
      </c>
      <c r="C13" t="s">
        <v>24</v>
      </c>
      <c r="D13" t="s">
        <v>116</v>
      </c>
    </row>
    <row r="14" spans="1:4">
      <c r="A14" t="s">
        <v>544</v>
      </c>
      <c r="B14" t="s">
        <v>545</v>
      </c>
      <c r="C14" t="s">
        <v>22</v>
      </c>
      <c r="D14" t="s">
        <v>546</v>
      </c>
    </row>
    <row r="15" spans="1:4">
      <c r="A15" t="s">
        <v>309</v>
      </c>
      <c r="B15" t="s">
        <v>807</v>
      </c>
      <c r="C15" t="s">
        <v>22</v>
      </c>
      <c r="D15" t="s">
        <v>1039</v>
      </c>
    </row>
    <row r="16" spans="1:4">
      <c r="A16" t="s">
        <v>806</v>
      </c>
      <c r="B16" t="s">
        <v>807</v>
      </c>
      <c r="C16" t="s">
        <v>22</v>
      </c>
      <c r="D16" t="s">
        <v>946</v>
      </c>
    </row>
    <row r="17" spans="1:4">
      <c r="A17" t="s">
        <v>349</v>
      </c>
      <c r="B17" t="s">
        <v>350</v>
      </c>
      <c r="C17" t="s">
        <v>22</v>
      </c>
      <c r="D17" t="s">
        <v>351</v>
      </c>
    </row>
    <row r="18" spans="1:4">
      <c r="A18" t="s">
        <v>207</v>
      </c>
      <c r="B18" t="s">
        <v>1047</v>
      </c>
      <c r="C18" t="s">
        <v>24</v>
      </c>
      <c r="D18" t="s">
        <v>1043</v>
      </c>
    </row>
    <row r="19" spans="1:4">
      <c r="A19" t="s">
        <v>958</v>
      </c>
      <c r="B19" t="s">
        <v>769</v>
      </c>
      <c r="C19" t="s">
        <v>22</v>
      </c>
      <c r="D19" t="s">
        <v>959</v>
      </c>
    </row>
    <row r="20" spans="1:4">
      <c r="A20" t="s">
        <v>863</v>
      </c>
      <c r="B20" t="s">
        <v>1004</v>
      </c>
      <c r="C20" t="s">
        <v>22</v>
      </c>
      <c r="D20" t="s">
        <v>1005</v>
      </c>
    </row>
    <row r="21" spans="1:4">
      <c r="A21" t="s">
        <v>718</v>
      </c>
      <c r="B21" t="s">
        <v>719</v>
      </c>
      <c r="C21" t="s">
        <v>22</v>
      </c>
      <c r="D21" t="s">
        <v>1048</v>
      </c>
    </row>
    <row r="22" spans="1:4">
      <c r="A22" t="s">
        <v>738</v>
      </c>
      <c r="B22" t="s">
        <v>739</v>
      </c>
      <c r="C22" t="s">
        <v>22</v>
      </c>
      <c r="D22" t="s">
        <v>1034</v>
      </c>
    </row>
    <row r="23" spans="1:4">
      <c r="A23" t="s">
        <v>429</v>
      </c>
      <c r="B23" t="s">
        <v>430</v>
      </c>
      <c r="C23" t="s">
        <v>22</v>
      </c>
      <c r="D23" t="s">
        <v>431</v>
      </c>
    </row>
    <row r="24" spans="1:4">
      <c r="A24" t="s">
        <v>117</v>
      </c>
      <c r="B24" t="s">
        <v>118</v>
      </c>
      <c r="C24" t="s">
        <v>23</v>
      </c>
      <c r="D24" t="s">
        <v>119</v>
      </c>
    </row>
    <row r="25" spans="1:4">
      <c r="A25" t="s">
        <v>290</v>
      </c>
      <c r="B25" t="s">
        <v>291</v>
      </c>
      <c r="C25" t="s">
        <v>23</v>
      </c>
      <c r="D25" t="s">
        <v>292</v>
      </c>
    </row>
    <row r="26" spans="1:4">
      <c r="A26" t="s">
        <v>59</v>
      </c>
      <c r="B26" t="s">
        <v>58</v>
      </c>
      <c r="C26" t="s">
        <v>23</v>
      </c>
      <c r="D26" t="s">
        <v>60</v>
      </c>
    </row>
    <row r="27" spans="1:4">
      <c r="A27" t="s">
        <v>418</v>
      </c>
      <c r="B27" t="s">
        <v>419</v>
      </c>
      <c r="C27" t="s">
        <v>22</v>
      </c>
      <c r="D27" t="s">
        <v>420</v>
      </c>
    </row>
    <row r="28" spans="1:4">
      <c r="A28" t="s">
        <v>434</v>
      </c>
      <c r="B28" t="s">
        <v>838</v>
      </c>
      <c r="C28" t="s">
        <v>22</v>
      </c>
      <c r="D28" t="s">
        <v>936</v>
      </c>
    </row>
    <row r="29" spans="1:4">
      <c r="A29" t="s">
        <v>1049</v>
      </c>
      <c r="B29" t="s">
        <v>1050</v>
      </c>
      <c r="C29" t="s">
        <v>24</v>
      </c>
      <c r="D29" t="s">
        <v>1051</v>
      </c>
    </row>
    <row r="30" spans="1:4">
      <c r="A30" t="s">
        <v>948</v>
      </c>
      <c r="B30" t="s">
        <v>402</v>
      </c>
      <c r="C30" t="s">
        <v>24</v>
      </c>
      <c r="D30" t="s">
        <v>949</v>
      </c>
    </row>
    <row r="31" spans="1:4">
      <c r="A31" t="s">
        <v>306</v>
      </c>
      <c r="B31" t="s">
        <v>307</v>
      </c>
      <c r="C31" t="s">
        <v>24</v>
      </c>
      <c r="D31" t="s">
        <v>308</v>
      </c>
    </row>
    <row r="32" spans="1:4">
      <c r="A32" t="s">
        <v>1052</v>
      </c>
      <c r="B32" t="s">
        <v>925</v>
      </c>
      <c r="C32" t="s">
        <v>22</v>
      </c>
      <c r="D32" t="s">
        <v>926</v>
      </c>
    </row>
    <row r="33" spans="1:4">
      <c r="A33" t="s">
        <v>459</v>
      </c>
      <c r="B33" t="s">
        <v>460</v>
      </c>
      <c r="C33" t="s">
        <v>22</v>
      </c>
      <c r="D33" t="s">
        <v>461</v>
      </c>
    </row>
    <row r="34" spans="1:4">
      <c r="A34" t="s">
        <v>246</v>
      </c>
      <c r="B34" t="s">
        <v>247</v>
      </c>
      <c r="C34" t="s">
        <v>23</v>
      </c>
      <c r="D34" t="s">
        <v>248</v>
      </c>
    </row>
    <row r="35" spans="1:4">
      <c r="A35" t="s">
        <v>384</v>
      </c>
      <c r="B35" t="s">
        <v>385</v>
      </c>
      <c r="C35" t="s">
        <v>24</v>
      </c>
      <c r="D35" t="s">
        <v>386</v>
      </c>
    </row>
    <row r="36" spans="1:4">
      <c r="A36" t="s">
        <v>828</v>
      </c>
      <c r="B36" t="s">
        <v>829</v>
      </c>
      <c r="C36" t="s">
        <v>22</v>
      </c>
      <c r="D36" t="s">
        <v>938</v>
      </c>
    </row>
    <row r="37" spans="1:4">
      <c r="A37" t="s">
        <v>217</v>
      </c>
      <c r="B37" t="s">
        <v>751</v>
      </c>
      <c r="C37" t="s">
        <v>22</v>
      </c>
      <c r="D37" t="s">
        <v>1018</v>
      </c>
    </row>
    <row r="38" spans="1:4">
      <c r="A38" t="s">
        <v>365</v>
      </c>
      <c r="B38" t="s">
        <v>366</v>
      </c>
      <c r="C38" t="s">
        <v>22</v>
      </c>
      <c r="D38" t="s">
        <v>367</v>
      </c>
    </row>
    <row r="39" spans="1:4">
      <c r="A39" t="s">
        <v>741</v>
      </c>
      <c r="B39" t="s">
        <v>742</v>
      </c>
      <c r="C39" t="s">
        <v>22</v>
      </c>
      <c r="D39" t="s">
        <v>941</v>
      </c>
    </row>
    <row r="40" spans="1:4">
      <c r="A40" t="s">
        <v>67</v>
      </c>
      <c r="B40" t="s">
        <v>68</v>
      </c>
      <c r="C40" t="s">
        <v>21</v>
      </c>
      <c r="D40" t="s">
        <v>69</v>
      </c>
    </row>
    <row r="41" spans="1:4">
      <c r="A41" t="s">
        <v>201</v>
      </c>
      <c r="B41" t="s">
        <v>521</v>
      </c>
      <c r="C41" t="s">
        <v>22</v>
      </c>
      <c r="D41" t="s">
        <v>203</v>
      </c>
    </row>
    <row r="42" spans="1:4">
      <c r="A42" t="s">
        <v>255</v>
      </c>
      <c r="B42" t="s">
        <v>256</v>
      </c>
      <c r="C42" t="s">
        <v>23</v>
      </c>
      <c r="D42" t="s">
        <v>257</v>
      </c>
    </row>
    <row r="43" spans="1:4">
      <c r="A43" t="s">
        <v>1040</v>
      </c>
      <c r="B43" t="s">
        <v>126</v>
      </c>
      <c r="C43" t="s">
        <v>23</v>
      </c>
      <c r="D43" t="s">
        <v>1041</v>
      </c>
    </row>
    <row r="44" spans="1:4">
      <c r="A44" t="s">
        <v>198</v>
      </c>
      <c r="B44" t="s">
        <v>858</v>
      </c>
      <c r="C44" t="s">
        <v>22</v>
      </c>
      <c r="D44" t="s">
        <v>1035</v>
      </c>
    </row>
    <row r="45" spans="1:4">
      <c r="A45" t="s">
        <v>1022</v>
      </c>
      <c r="B45" t="s">
        <v>1023</v>
      </c>
      <c r="C45" t="s">
        <v>23</v>
      </c>
      <c r="D45" t="s">
        <v>1024</v>
      </c>
    </row>
    <row r="46" spans="1:4">
      <c r="A46" t="s">
        <v>204</v>
      </c>
      <c r="B46" t="s">
        <v>205</v>
      </c>
      <c r="C46" t="s">
        <v>23</v>
      </c>
      <c r="D46" t="s">
        <v>206</v>
      </c>
    </row>
    <row r="47" spans="1:4">
      <c r="A47" t="s">
        <v>753</v>
      </c>
      <c r="B47" t="s">
        <v>754</v>
      </c>
      <c r="C47" t="s">
        <v>22</v>
      </c>
      <c r="D47" t="s">
        <v>1009</v>
      </c>
    </row>
    <row r="48" spans="1:4">
      <c r="A48" t="s">
        <v>992</v>
      </c>
      <c r="B48" t="s">
        <v>993</v>
      </c>
      <c r="C48" t="s">
        <v>24</v>
      </c>
      <c r="D48" t="s">
        <v>994</v>
      </c>
    </row>
    <row r="49" spans="1:4">
      <c r="A49" t="s">
        <v>371</v>
      </c>
      <c r="B49" t="s">
        <v>285</v>
      </c>
      <c r="C49" t="s">
        <v>23</v>
      </c>
      <c r="D49" t="s">
        <v>286</v>
      </c>
    </row>
    <row r="50" spans="1:4">
      <c r="A50" t="s">
        <v>368</v>
      </c>
      <c r="B50" t="s">
        <v>369</v>
      </c>
      <c r="C50" t="s">
        <v>22</v>
      </c>
      <c r="D50" t="s">
        <v>370</v>
      </c>
    </row>
    <row r="51" spans="1:4">
      <c r="A51" t="s">
        <v>1053</v>
      </c>
      <c r="B51" t="s">
        <v>1054</v>
      </c>
      <c r="C51" t="s">
        <v>24</v>
      </c>
      <c r="D51" t="s">
        <v>1055</v>
      </c>
    </row>
    <row r="52" spans="1:4">
      <c r="A52" t="s">
        <v>729</v>
      </c>
      <c r="B52" t="s">
        <v>1056</v>
      </c>
      <c r="C52" t="s">
        <v>22</v>
      </c>
      <c r="D52" t="s">
        <v>934</v>
      </c>
    </row>
    <row r="53" spans="1:4">
      <c r="A53" t="s">
        <v>758</v>
      </c>
      <c r="B53" t="s">
        <v>759</v>
      </c>
      <c r="C53" t="s">
        <v>22</v>
      </c>
      <c r="D53" t="s">
        <v>999</v>
      </c>
    </row>
    <row r="54" spans="1:4">
      <c r="A54" t="s">
        <v>37</v>
      </c>
      <c r="B54" t="s">
        <v>38</v>
      </c>
      <c r="C54" t="s">
        <v>22</v>
      </c>
      <c r="D54" t="s">
        <v>39</v>
      </c>
    </row>
    <row r="55" spans="1:4">
      <c r="A55" t="s">
        <v>228</v>
      </c>
      <c r="B55" t="s">
        <v>1057</v>
      </c>
      <c r="C55" t="s">
        <v>21</v>
      </c>
      <c r="D55" t="s">
        <v>230</v>
      </c>
    </row>
    <row r="56" spans="1:4">
      <c r="A56" t="s">
        <v>1025</v>
      </c>
      <c r="B56" t="s">
        <v>1026</v>
      </c>
      <c r="C56" t="s">
        <v>24</v>
      </c>
      <c r="D56" t="s">
        <v>1027</v>
      </c>
    </row>
    <row r="57" spans="1:4">
      <c r="A57" t="s">
        <v>1058</v>
      </c>
      <c r="B57" t="s">
        <v>293</v>
      </c>
      <c r="C57" t="s">
        <v>24</v>
      </c>
      <c r="D57" t="s">
        <v>294</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6">
    <tabColor theme="9" tint="0.39997558519241921"/>
  </sheetPr>
  <dimension ref="A1:D54"/>
  <sheetViews>
    <sheetView topLeftCell="A45" workbookViewId="0">
      <selection activeCell="B7" sqref="B7:C7"/>
    </sheetView>
  </sheetViews>
  <sheetFormatPr baseColWidth="10" defaultColWidth="8.83203125" defaultRowHeight="15"/>
  <cols>
    <col min="2" max="2" width="15.83203125" bestFit="1" customWidth="1"/>
  </cols>
  <sheetData>
    <row r="1" spans="1:4">
      <c r="A1" t="s">
        <v>339</v>
      </c>
      <c r="B1" t="s">
        <v>1028</v>
      </c>
    </row>
    <row r="2" spans="1:4">
      <c r="A2" t="s">
        <v>7</v>
      </c>
      <c r="B2" s="2">
        <v>43359</v>
      </c>
    </row>
    <row r="3" spans="1:4">
      <c r="A3" t="s">
        <v>8</v>
      </c>
      <c r="B3">
        <v>49</v>
      </c>
    </row>
    <row r="5" spans="1:4">
      <c r="A5" t="s">
        <v>341</v>
      </c>
      <c r="B5" t="s">
        <v>342</v>
      </c>
      <c r="C5" t="s">
        <v>4</v>
      </c>
      <c r="D5" t="s">
        <v>343</v>
      </c>
    </row>
    <row r="6" spans="1:4">
      <c r="A6" t="s">
        <v>151</v>
      </c>
      <c r="B6" t="s">
        <v>152</v>
      </c>
      <c r="C6" t="s">
        <v>22</v>
      </c>
      <c r="D6" t="s">
        <v>153</v>
      </c>
    </row>
    <row r="7" spans="1:4">
      <c r="A7" t="s">
        <v>1029</v>
      </c>
      <c r="B7" t="s">
        <v>1030</v>
      </c>
      <c r="C7" t="s">
        <v>24</v>
      </c>
      <c r="D7" t="s">
        <v>1031</v>
      </c>
    </row>
    <row r="8" spans="1:4">
      <c r="A8" t="s">
        <v>135</v>
      </c>
      <c r="B8" t="s">
        <v>136</v>
      </c>
      <c r="C8" t="s">
        <v>21</v>
      </c>
      <c r="D8" t="s">
        <v>137</v>
      </c>
    </row>
    <row r="9" spans="1:4">
      <c r="A9" t="s">
        <v>287</v>
      </c>
      <c r="B9" t="s">
        <v>288</v>
      </c>
      <c r="C9" t="s">
        <v>23</v>
      </c>
      <c r="D9" t="s">
        <v>289</v>
      </c>
    </row>
    <row r="10" spans="1:4">
      <c r="A10" t="s">
        <v>1032</v>
      </c>
      <c r="B10" t="s">
        <v>391</v>
      </c>
      <c r="C10" t="s">
        <v>23</v>
      </c>
      <c r="D10" t="s">
        <v>392</v>
      </c>
    </row>
    <row r="11" spans="1:4">
      <c r="A11" t="s">
        <v>393</v>
      </c>
      <c r="B11" t="s">
        <v>394</v>
      </c>
      <c r="C11" t="s">
        <v>24</v>
      </c>
      <c r="D11" t="s">
        <v>395</v>
      </c>
    </row>
    <row r="12" spans="1:4">
      <c r="A12" t="s">
        <v>190</v>
      </c>
      <c r="B12" t="s">
        <v>191</v>
      </c>
      <c r="C12" t="s">
        <v>24</v>
      </c>
      <c r="D12" t="s">
        <v>192</v>
      </c>
    </row>
    <row r="13" spans="1:4">
      <c r="A13" t="s">
        <v>1033</v>
      </c>
      <c r="B13" t="s">
        <v>835</v>
      </c>
      <c r="C13" t="s">
        <v>24</v>
      </c>
      <c r="D13" t="s">
        <v>836</v>
      </c>
    </row>
    <row r="14" spans="1:4">
      <c r="A14" t="s">
        <v>396</v>
      </c>
      <c r="B14" t="s">
        <v>397</v>
      </c>
      <c r="C14" t="s">
        <v>22</v>
      </c>
      <c r="D14" t="s">
        <v>398</v>
      </c>
    </row>
    <row r="15" spans="1:4">
      <c r="A15" t="s">
        <v>237</v>
      </c>
      <c r="B15" t="s">
        <v>238</v>
      </c>
      <c r="C15" t="s">
        <v>21</v>
      </c>
      <c r="D15" t="s">
        <v>239</v>
      </c>
    </row>
    <row r="16" spans="1:4">
      <c r="A16" t="s">
        <v>997</v>
      </c>
      <c r="B16" t="s">
        <v>103</v>
      </c>
      <c r="C16" t="s">
        <v>24</v>
      </c>
      <c r="D16" t="s">
        <v>998</v>
      </c>
    </row>
    <row r="17" spans="1:4">
      <c r="A17" t="s">
        <v>219</v>
      </c>
      <c r="B17" t="s">
        <v>220</v>
      </c>
      <c r="C17" t="s">
        <v>21</v>
      </c>
      <c r="D17" t="s">
        <v>221</v>
      </c>
    </row>
    <row r="18" spans="1:4">
      <c r="A18" t="s">
        <v>114</v>
      </c>
      <c r="B18" t="s">
        <v>115</v>
      </c>
      <c r="C18" t="s">
        <v>24</v>
      </c>
      <c r="D18" t="s">
        <v>116</v>
      </c>
    </row>
    <row r="19" spans="1:4">
      <c r="A19" t="s">
        <v>738</v>
      </c>
      <c r="B19" t="s">
        <v>739</v>
      </c>
      <c r="C19" t="s">
        <v>22</v>
      </c>
      <c r="D19" t="s">
        <v>1034</v>
      </c>
    </row>
    <row r="20" spans="1:4">
      <c r="A20" t="s">
        <v>198</v>
      </c>
      <c r="B20" t="s">
        <v>858</v>
      </c>
      <c r="C20" t="s">
        <v>22</v>
      </c>
      <c r="D20" t="s">
        <v>1035</v>
      </c>
    </row>
    <row r="21" spans="1:4">
      <c r="A21" t="s">
        <v>1036</v>
      </c>
      <c r="B21" t="s">
        <v>132</v>
      </c>
      <c r="C21" t="s">
        <v>23</v>
      </c>
      <c r="D21" t="s">
        <v>955</v>
      </c>
    </row>
    <row r="22" spans="1:4">
      <c r="A22" t="s">
        <v>544</v>
      </c>
      <c r="B22" t="s">
        <v>545</v>
      </c>
      <c r="C22" t="s">
        <v>22</v>
      </c>
      <c r="D22" t="s">
        <v>546</v>
      </c>
    </row>
    <row r="23" spans="1:4">
      <c r="A23" t="s">
        <v>806</v>
      </c>
      <c r="B23" t="s">
        <v>807</v>
      </c>
      <c r="C23" t="s">
        <v>22</v>
      </c>
      <c r="D23" t="s">
        <v>946</v>
      </c>
    </row>
    <row r="24" spans="1:4">
      <c r="A24" t="s">
        <v>948</v>
      </c>
      <c r="B24" t="s">
        <v>402</v>
      </c>
      <c r="C24" t="s">
        <v>24</v>
      </c>
      <c r="D24" t="s">
        <v>949</v>
      </c>
    </row>
    <row r="25" spans="1:4">
      <c r="A25" t="s">
        <v>1037</v>
      </c>
      <c r="B25" t="s">
        <v>1038</v>
      </c>
      <c r="C25" t="s">
        <v>24</v>
      </c>
      <c r="D25" t="s">
        <v>994</v>
      </c>
    </row>
    <row r="26" spans="1:4">
      <c r="A26" t="s">
        <v>384</v>
      </c>
      <c r="B26" t="s">
        <v>385</v>
      </c>
      <c r="C26" t="s">
        <v>24</v>
      </c>
      <c r="D26" t="s">
        <v>386</v>
      </c>
    </row>
    <row r="27" spans="1:4">
      <c r="A27" t="s">
        <v>178</v>
      </c>
      <c r="B27" t="s">
        <v>179</v>
      </c>
      <c r="C27" t="s">
        <v>21</v>
      </c>
      <c r="D27" t="s">
        <v>180</v>
      </c>
    </row>
    <row r="28" spans="1:4">
      <c r="A28" t="s">
        <v>418</v>
      </c>
      <c r="B28" t="s">
        <v>419</v>
      </c>
      <c r="C28" t="s">
        <v>22</v>
      </c>
      <c r="D28" t="s">
        <v>420</v>
      </c>
    </row>
    <row r="29" spans="1:4">
      <c r="A29" t="s">
        <v>828</v>
      </c>
      <c r="B29" t="s">
        <v>829</v>
      </c>
      <c r="C29" t="s">
        <v>22</v>
      </c>
      <c r="D29" t="s">
        <v>938</v>
      </c>
    </row>
    <row r="30" spans="1:4">
      <c r="A30" t="s">
        <v>117</v>
      </c>
      <c r="B30" t="s">
        <v>118</v>
      </c>
      <c r="C30" t="s">
        <v>23</v>
      </c>
      <c r="D30" t="s">
        <v>119</v>
      </c>
    </row>
    <row r="31" spans="1:4">
      <c r="A31" t="s">
        <v>758</v>
      </c>
      <c r="B31" t="s">
        <v>759</v>
      </c>
      <c r="C31" t="s">
        <v>22</v>
      </c>
      <c r="D31" t="s">
        <v>999</v>
      </c>
    </row>
    <row r="32" spans="1:4">
      <c r="A32" t="s">
        <v>365</v>
      </c>
      <c r="B32" t="s">
        <v>366</v>
      </c>
      <c r="C32" t="s">
        <v>22</v>
      </c>
      <c r="D32" t="s">
        <v>367</v>
      </c>
    </row>
    <row r="33" spans="1:4">
      <c r="A33" t="s">
        <v>406</v>
      </c>
      <c r="B33" t="s">
        <v>407</v>
      </c>
      <c r="C33" t="s">
        <v>23</v>
      </c>
      <c r="D33" t="s">
        <v>408</v>
      </c>
    </row>
    <row r="34" spans="1:4">
      <c r="A34" t="s">
        <v>309</v>
      </c>
      <c r="B34" t="s">
        <v>807</v>
      </c>
      <c r="C34" t="s">
        <v>22</v>
      </c>
      <c r="D34" t="s">
        <v>1039</v>
      </c>
    </row>
    <row r="35" spans="1:4">
      <c r="A35" t="s">
        <v>741</v>
      </c>
      <c r="B35" t="s">
        <v>742</v>
      </c>
      <c r="C35" t="s">
        <v>22</v>
      </c>
      <c r="D35" t="s">
        <v>941</v>
      </c>
    </row>
    <row r="36" spans="1:4">
      <c r="A36" t="s">
        <v>255</v>
      </c>
      <c r="B36" t="s">
        <v>256</v>
      </c>
      <c r="C36" t="s">
        <v>23</v>
      </c>
      <c r="D36" t="s">
        <v>257</v>
      </c>
    </row>
    <row r="37" spans="1:4">
      <c r="A37" t="s">
        <v>1040</v>
      </c>
      <c r="B37" t="s">
        <v>126</v>
      </c>
      <c r="C37" t="s">
        <v>23</v>
      </c>
      <c r="D37" t="s">
        <v>1041</v>
      </c>
    </row>
    <row r="38" spans="1:4">
      <c r="A38" t="s">
        <v>59</v>
      </c>
      <c r="B38" t="s">
        <v>58</v>
      </c>
      <c r="C38" t="s">
        <v>23</v>
      </c>
      <c r="D38" t="s">
        <v>60</v>
      </c>
    </row>
    <row r="39" spans="1:4">
      <c r="A39" t="s">
        <v>207</v>
      </c>
      <c r="B39" t="s">
        <v>1042</v>
      </c>
      <c r="C39" t="s">
        <v>24</v>
      </c>
      <c r="D39" t="s">
        <v>1043</v>
      </c>
    </row>
    <row r="40" spans="1:4">
      <c r="A40" t="s">
        <v>306</v>
      </c>
      <c r="B40" t="s">
        <v>307</v>
      </c>
      <c r="C40" t="s">
        <v>24</v>
      </c>
      <c r="D40" t="s">
        <v>308</v>
      </c>
    </row>
    <row r="41" spans="1:4">
      <c r="A41" t="s">
        <v>944</v>
      </c>
      <c r="B41" t="s">
        <v>1044</v>
      </c>
      <c r="C41" t="s">
        <v>24</v>
      </c>
      <c r="D41" t="s">
        <v>1045</v>
      </c>
    </row>
    <row r="42" spans="1:4">
      <c r="A42" t="s">
        <v>201</v>
      </c>
      <c r="B42" t="s">
        <v>521</v>
      </c>
      <c r="C42" t="s">
        <v>22</v>
      </c>
      <c r="D42" t="s">
        <v>203</v>
      </c>
    </row>
    <row r="43" spans="1:4">
      <c r="A43" t="s">
        <v>863</v>
      </c>
      <c r="B43" t="s">
        <v>1004</v>
      </c>
      <c r="C43" t="s">
        <v>22</v>
      </c>
      <c r="D43" t="s">
        <v>1005</v>
      </c>
    </row>
    <row r="44" spans="1:4">
      <c r="A44" t="s">
        <v>217</v>
      </c>
      <c r="B44" t="s">
        <v>751</v>
      </c>
      <c r="C44" t="s">
        <v>22</v>
      </c>
      <c r="D44" t="s">
        <v>1018</v>
      </c>
    </row>
    <row r="45" spans="1:4">
      <c r="A45" t="s">
        <v>429</v>
      </c>
      <c r="B45" t="s">
        <v>430</v>
      </c>
      <c r="C45" t="s">
        <v>22</v>
      </c>
      <c r="D45" t="s">
        <v>431</v>
      </c>
    </row>
    <row r="46" spans="1:4">
      <c r="A46" t="s">
        <v>950</v>
      </c>
      <c r="B46" t="s">
        <v>376</v>
      </c>
      <c r="C46" t="s">
        <v>22</v>
      </c>
      <c r="D46" t="s">
        <v>377</v>
      </c>
    </row>
    <row r="47" spans="1:4">
      <c r="A47" t="s">
        <v>1006</v>
      </c>
      <c r="B47" t="s">
        <v>1007</v>
      </c>
      <c r="C47" t="s">
        <v>24</v>
      </c>
      <c r="D47" t="s">
        <v>1008</v>
      </c>
    </row>
    <row r="48" spans="1:4">
      <c r="A48" t="s">
        <v>290</v>
      </c>
      <c r="B48" t="s">
        <v>291</v>
      </c>
      <c r="C48" t="s">
        <v>23</v>
      </c>
      <c r="D48" t="s">
        <v>292</v>
      </c>
    </row>
    <row r="49" spans="1:4">
      <c r="A49" t="s">
        <v>37</v>
      </c>
      <c r="B49" t="s">
        <v>38</v>
      </c>
      <c r="C49" t="s">
        <v>22</v>
      </c>
      <c r="D49" t="s">
        <v>39</v>
      </c>
    </row>
    <row r="50" spans="1:4">
      <c r="A50" t="s">
        <v>434</v>
      </c>
      <c r="B50" t="s">
        <v>838</v>
      </c>
      <c r="C50" t="s">
        <v>22</v>
      </c>
      <c r="D50" t="s">
        <v>936</v>
      </c>
    </row>
    <row r="51" spans="1:4">
      <c r="A51" t="s">
        <v>1025</v>
      </c>
      <c r="B51" t="s">
        <v>1026</v>
      </c>
      <c r="C51" t="s">
        <v>24</v>
      </c>
      <c r="D51" t="s">
        <v>1027</v>
      </c>
    </row>
    <row r="52" spans="1:4">
      <c r="A52" t="s">
        <v>88</v>
      </c>
      <c r="B52" t="s">
        <v>89</v>
      </c>
      <c r="C52" t="s">
        <v>24</v>
      </c>
      <c r="D52" t="s">
        <v>90</v>
      </c>
    </row>
    <row r="53" spans="1:4">
      <c r="A53" t="s">
        <v>463</v>
      </c>
      <c r="B53" t="s">
        <v>464</v>
      </c>
      <c r="C53" t="s">
        <v>24</v>
      </c>
      <c r="D53" t="s">
        <v>469</v>
      </c>
    </row>
    <row r="54" spans="1:4">
      <c r="A54" t="s">
        <v>465</v>
      </c>
      <c r="B54" t="s">
        <v>466</v>
      </c>
      <c r="C54" t="s">
        <v>24</v>
      </c>
      <c r="D54" t="s">
        <v>470</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7">
    <tabColor theme="9" tint="0.39997558519241921"/>
  </sheetPr>
  <dimension ref="A1:D56"/>
  <sheetViews>
    <sheetView topLeftCell="A22" workbookViewId="0">
      <selection activeCell="B7" sqref="B7:C7"/>
    </sheetView>
  </sheetViews>
  <sheetFormatPr baseColWidth="10" defaultColWidth="8.83203125" defaultRowHeight="15"/>
  <cols>
    <col min="2" max="2" width="12.5" bestFit="1" customWidth="1"/>
  </cols>
  <sheetData>
    <row r="1" spans="1:4">
      <c r="A1" t="s">
        <v>339</v>
      </c>
      <c r="B1" t="s">
        <v>990</v>
      </c>
    </row>
    <row r="2" spans="1:4">
      <c r="A2" t="s">
        <v>7</v>
      </c>
      <c r="B2" s="2">
        <v>43359</v>
      </c>
    </row>
    <row r="3" spans="1:4">
      <c r="A3" t="s">
        <v>8</v>
      </c>
      <c r="B3">
        <v>51</v>
      </c>
    </row>
    <row r="5" spans="1:4">
      <c r="A5" t="s">
        <v>341</v>
      </c>
      <c r="B5" t="s">
        <v>342</v>
      </c>
      <c r="C5" t="s">
        <v>4</v>
      </c>
      <c r="D5" t="s">
        <v>343</v>
      </c>
    </row>
    <row r="6" spans="1:4">
      <c r="A6" t="s">
        <v>141</v>
      </c>
      <c r="B6" t="s">
        <v>142</v>
      </c>
      <c r="C6" t="s">
        <v>23</v>
      </c>
      <c r="D6" t="s">
        <v>143</v>
      </c>
    </row>
    <row r="7" spans="1:4">
      <c r="A7" t="s">
        <v>874</v>
      </c>
      <c r="B7" t="s">
        <v>241</v>
      </c>
      <c r="C7" t="s">
        <v>22</v>
      </c>
      <c r="D7" t="s">
        <v>991</v>
      </c>
    </row>
    <row r="8" spans="1:4">
      <c r="A8" t="s">
        <v>790</v>
      </c>
      <c r="B8" t="s">
        <v>791</v>
      </c>
      <c r="C8" t="s">
        <v>22</v>
      </c>
      <c r="D8" t="s">
        <v>968</v>
      </c>
    </row>
    <row r="9" spans="1:4">
      <c r="A9" t="s">
        <v>37</v>
      </c>
      <c r="B9" t="s">
        <v>38</v>
      </c>
      <c r="C9" t="s">
        <v>22</v>
      </c>
      <c r="D9" t="s">
        <v>39</v>
      </c>
    </row>
    <row r="10" spans="1:4">
      <c r="A10" t="s">
        <v>126</v>
      </c>
      <c r="B10" t="s">
        <v>144</v>
      </c>
      <c r="C10" t="s">
        <v>23</v>
      </c>
      <c r="D10" t="s">
        <v>145</v>
      </c>
    </row>
    <row r="11" spans="1:4">
      <c r="A11" t="s">
        <v>992</v>
      </c>
      <c r="B11" t="s">
        <v>993</v>
      </c>
      <c r="C11" t="s">
        <v>24</v>
      </c>
      <c r="D11" t="s">
        <v>994</v>
      </c>
    </row>
    <row r="12" spans="1:4">
      <c r="A12" t="s">
        <v>258</v>
      </c>
      <c r="B12" t="s">
        <v>995</v>
      </c>
      <c r="C12" t="s">
        <v>22</v>
      </c>
      <c r="D12" t="s">
        <v>996</v>
      </c>
    </row>
    <row r="13" spans="1:4">
      <c r="A13" t="s">
        <v>228</v>
      </c>
      <c r="B13" t="s">
        <v>229</v>
      </c>
      <c r="C13" t="s">
        <v>21</v>
      </c>
      <c r="D13" t="s">
        <v>230</v>
      </c>
    </row>
    <row r="14" spans="1:4">
      <c r="A14" t="s">
        <v>434</v>
      </c>
      <c r="B14" t="s">
        <v>838</v>
      </c>
      <c r="C14" t="s">
        <v>22</v>
      </c>
      <c r="D14" t="s">
        <v>936</v>
      </c>
    </row>
    <row r="15" spans="1:4">
      <c r="A15" t="s">
        <v>378</v>
      </c>
      <c r="B15" t="s">
        <v>379</v>
      </c>
      <c r="C15" t="s">
        <v>24</v>
      </c>
      <c r="D15" t="s">
        <v>380</v>
      </c>
    </row>
    <row r="16" spans="1:4">
      <c r="A16" t="s">
        <v>102</v>
      </c>
      <c r="B16" t="s">
        <v>103</v>
      </c>
      <c r="C16" t="s">
        <v>23</v>
      </c>
      <c r="D16" t="s">
        <v>104</v>
      </c>
    </row>
    <row r="17" spans="1:4">
      <c r="A17" t="s">
        <v>997</v>
      </c>
      <c r="B17" t="s">
        <v>103</v>
      </c>
      <c r="C17" t="s">
        <v>24</v>
      </c>
      <c r="D17" t="s">
        <v>998</v>
      </c>
    </row>
    <row r="18" spans="1:4">
      <c r="A18" t="s">
        <v>322</v>
      </c>
      <c r="B18" t="s">
        <v>323</v>
      </c>
      <c r="C18" t="s">
        <v>24</v>
      </c>
      <c r="D18" t="s">
        <v>324</v>
      </c>
    </row>
    <row r="19" spans="1:4">
      <c r="A19" t="s">
        <v>758</v>
      </c>
      <c r="B19" t="s">
        <v>759</v>
      </c>
      <c r="C19" t="s">
        <v>22</v>
      </c>
      <c r="D19" t="s">
        <v>999</v>
      </c>
    </row>
    <row r="20" spans="1:4">
      <c r="A20" t="s">
        <v>541</v>
      </c>
      <c r="B20" t="s">
        <v>542</v>
      </c>
      <c r="C20" t="s">
        <v>24</v>
      </c>
      <c r="D20" t="s">
        <v>543</v>
      </c>
    </row>
    <row r="21" spans="1:4">
      <c r="A21" t="s">
        <v>1000</v>
      </c>
      <c r="B21" t="s">
        <v>103</v>
      </c>
      <c r="C21" t="s">
        <v>22</v>
      </c>
      <c r="D21" t="s">
        <v>1001</v>
      </c>
    </row>
    <row r="22" spans="1:4">
      <c r="A22" t="s">
        <v>349</v>
      </c>
      <c r="B22" t="s">
        <v>350</v>
      </c>
      <c r="C22" t="s">
        <v>22</v>
      </c>
      <c r="D22" t="s">
        <v>351</v>
      </c>
    </row>
    <row r="23" spans="1:4">
      <c r="A23" t="s">
        <v>958</v>
      </c>
      <c r="B23" t="s">
        <v>769</v>
      </c>
      <c r="C23" t="s">
        <v>22</v>
      </c>
      <c r="D23" t="s">
        <v>959</v>
      </c>
    </row>
    <row r="24" spans="1:4">
      <c r="A24" t="s">
        <v>544</v>
      </c>
      <c r="B24" t="s">
        <v>545</v>
      </c>
      <c r="C24" t="s">
        <v>22</v>
      </c>
      <c r="D24" t="s">
        <v>546</v>
      </c>
    </row>
    <row r="25" spans="1:4">
      <c r="A25" t="s">
        <v>1002</v>
      </c>
      <c r="B25" t="s">
        <v>885</v>
      </c>
      <c r="C25" t="s">
        <v>24</v>
      </c>
      <c r="D25" t="s">
        <v>1003</v>
      </c>
    </row>
    <row r="26" spans="1:4">
      <c r="A26" t="s">
        <v>863</v>
      </c>
      <c r="B26" t="s">
        <v>1004</v>
      </c>
      <c r="C26" t="s">
        <v>22</v>
      </c>
      <c r="D26" t="s">
        <v>1005</v>
      </c>
    </row>
    <row r="27" spans="1:4">
      <c r="A27" t="s">
        <v>146</v>
      </c>
      <c r="B27" t="s">
        <v>270</v>
      </c>
      <c r="C27" t="s">
        <v>22</v>
      </c>
      <c r="D27" t="s">
        <v>271</v>
      </c>
    </row>
    <row r="28" spans="1:4">
      <c r="A28" t="s">
        <v>111</v>
      </c>
      <c r="B28" t="s">
        <v>295</v>
      </c>
      <c r="C28" t="s">
        <v>21</v>
      </c>
      <c r="D28" t="s">
        <v>321</v>
      </c>
    </row>
    <row r="29" spans="1:4">
      <c r="A29" t="s">
        <v>157</v>
      </c>
      <c r="B29" t="s">
        <v>157</v>
      </c>
      <c r="C29" t="s">
        <v>23</v>
      </c>
      <c r="D29" t="s">
        <v>158</v>
      </c>
    </row>
    <row r="30" spans="1:4">
      <c r="A30" t="s">
        <v>1006</v>
      </c>
      <c r="B30" t="s">
        <v>1007</v>
      </c>
      <c r="C30" t="s">
        <v>24</v>
      </c>
      <c r="D30" t="s">
        <v>1008</v>
      </c>
    </row>
    <row r="31" spans="1:4">
      <c r="A31" t="s">
        <v>948</v>
      </c>
      <c r="B31" t="s">
        <v>402</v>
      </c>
      <c r="C31" t="s">
        <v>24</v>
      </c>
      <c r="D31" t="s">
        <v>949</v>
      </c>
    </row>
    <row r="32" spans="1:4">
      <c r="A32" t="s">
        <v>753</v>
      </c>
      <c r="B32" t="s">
        <v>754</v>
      </c>
      <c r="C32" t="s">
        <v>22</v>
      </c>
      <c r="D32" t="s">
        <v>1009</v>
      </c>
    </row>
    <row r="33" spans="1:4">
      <c r="A33" t="s">
        <v>1010</v>
      </c>
      <c r="B33" t="s">
        <v>932</v>
      </c>
      <c r="C33" t="s">
        <v>24</v>
      </c>
      <c r="D33" t="s">
        <v>1011</v>
      </c>
    </row>
    <row r="34" spans="1:4">
      <c r="A34" t="s">
        <v>1012</v>
      </c>
      <c r="B34" t="s">
        <v>456</v>
      </c>
      <c r="C34" t="s">
        <v>22</v>
      </c>
      <c r="D34" t="s">
        <v>956</v>
      </c>
    </row>
    <row r="35" spans="1:4">
      <c r="A35" t="s">
        <v>290</v>
      </c>
      <c r="B35" t="s">
        <v>291</v>
      </c>
      <c r="C35" t="s">
        <v>23</v>
      </c>
      <c r="D35" t="s">
        <v>292</v>
      </c>
    </row>
    <row r="36" spans="1:4">
      <c r="A36" t="s">
        <v>306</v>
      </c>
      <c r="B36" t="s">
        <v>307</v>
      </c>
      <c r="C36" t="s">
        <v>24</v>
      </c>
      <c r="D36" t="s">
        <v>308</v>
      </c>
    </row>
    <row r="37" spans="1:4">
      <c r="A37" t="s">
        <v>148</v>
      </c>
      <c r="B37" t="s">
        <v>149</v>
      </c>
      <c r="C37" t="s">
        <v>21</v>
      </c>
      <c r="D37" t="s">
        <v>150</v>
      </c>
    </row>
    <row r="38" spans="1:4">
      <c r="A38" t="s">
        <v>1013</v>
      </c>
      <c r="B38" t="s">
        <v>1014</v>
      </c>
      <c r="C38" t="s">
        <v>22</v>
      </c>
      <c r="D38" t="s">
        <v>981</v>
      </c>
    </row>
    <row r="39" spans="1:4">
      <c r="A39" t="s">
        <v>828</v>
      </c>
      <c r="B39" t="s">
        <v>829</v>
      </c>
      <c r="C39" t="s">
        <v>22</v>
      </c>
      <c r="D39" t="s">
        <v>938</v>
      </c>
    </row>
    <row r="40" spans="1:4">
      <c r="A40" t="s">
        <v>70</v>
      </c>
      <c r="B40" t="s">
        <v>159</v>
      </c>
      <c r="C40" t="s">
        <v>23</v>
      </c>
      <c r="D40" t="s">
        <v>160</v>
      </c>
    </row>
    <row r="41" spans="1:4">
      <c r="A41" t="s">
        <v>1015</v>
      </c>
      <c r="B41" t="s">
        <v>1016</v>
      </c>
      <c r="C41" t="s">
        <v>23</v>
      </c>
      <c r="D41" t="s">
        <v>1017</v>
      </c>
    </row>
    <row r="42" spans="1:4">
      <c r="A42" t="s">
        <v>161</v>
      </c>
      <c r="B42" t="s">
        <v>162</v>
      </c>
      <c r="C42" t="s">
        <v>23</v>
      </c>
      <c r="D42" t="s">
        <v>163</v>
      </c>
    </row>
    <row r="43" spans="1:4">
      <c r="A43" t="s">
        <v>365</v>
      </c>
      <c r="B43" t="s">
        <v>366</v>
      </c>
      <c r="C43" t="s">
        <v>22</v>
      </c>
      <c r="D43" t="s">
        <v>367</v>
      </c>
    </row>
    <row r="44" spans="1:4">
      <c r="A44" t="s">
        <v>217</v>
      </c>
      <c r="B44" t="s">
        <v>751</v>
      </c>
      <c r="C44" t="s">
        <v>22</v>
      </c>
      <c r="D44" t="s">
        <v>1018</v>
      </c>
    </row>
    <row r="45" spans="1:4">
      <c r="A45" t="s">
        <v>924</v>
      </c>
      <c r="B45" t="s">
        <v>925</v>
      </c>
      <c r="C45" t="s">
        <v>22</v>
      </c>
      <c r="D45" t="s">
        <v>926</v>
      </c>
    </row>
    <row r="46" spans="1:4">
      <c r="A46" t="s">
        <v>459</v>
      </c>
      <c r="B46" t="s">
        <v>460</v>
      </c>
      <c r="C46" t="s">
        <v>22</v>
      </c>
      <c r="D46" t="s">
        <v>461</v>
      </c>
    </row>
    <row r="47" spans="1:4">
      <c r="A47" t="s">
        <v>454</v>
      </c>
      <c r="B47" t="s">
        <v>1019</v>
      </c>
      <c r="C47" t="s">
        <v>22</v>
      </c>
      <c r="D47" t="s">
        <v>98</v>
      </c>
    </row>
    <row r="48" spans="1:4">
      <c r="A48" t="s">
        <v>1020</v>
      </c>
      <c r="B48" t="s">
        <v>241</v>
      </c>
      <c r="C48" t="s">
        <v>24</v>
      </c>
      <c r="D48" t="s">
        <v>1021</v>
      </c>
    </row>
    <row r="49" spans="1:4">
      <c r="A49" t="s">
        <v>184</v>
      </c>
      <c r="B49" t="s">
        <v>185</v>
      </c>
      <c r="C49" t="s">
        <v>22</v>
      </c>
      <c r="D49" t="s">
        <v>186</v>
      </c>
    </row>
    <row r="50" spans="1:4">
      <c r="A50" t="s">
        <v>1022</v>
      </c>
      <c r="B50" t="s">
        <v>1023</v>
      </c>
      <c r="C50" t="s">
        <v>23</v>
      </c>
      <c r="D50" t="s">
        <v>1024</v>
      </c>
    </row>
    <row r="51" spans="1:4">
      <c r="A51" t="s">
        <v>234</v>
      </c>
      <c r="B51" t="s">
        <v>235</v>
      </c>
      <c r="C51" t="s">
        <v>22</v>
      </c>
      <c r="D51" t="s">
        <v>236</v>
      </c>
    </row>
    <row r="52" spans="1:4">
      <c r="A52" t="s">
        <v>965</v>
      </c>
      <c r="B52" t="s">
        <v>887</v>
      </c>
      <c r="C52" t="s">
        <v>24</v>
      </c>
      <c r="D52" t="s">
        <v>966</v>
      </c>
    </row>
    <row r="53" spans="1:4">
      <c r="A53" t="s">
        <v>288</v>
      </c>
      <c r="B53" t="s">
        <v>932</v>
      </c>
      <c r="C53" t="s">
        <v>22</v>
      </c>
      <c r="D53" t="s">
        <v>933</v>
      </c>
    </row>
    <row r="54" spans="1:4">
      <c r="A54" t="s">
        <v>465</v>
      </c>
      <c r="B54" t="s">
        <v>466</v>
      </c>
      <c r="C54" t="s">
        <v>24</v>
      </c>
      <c r="D54" t="s">
        <v>470</v>
      </c>
    </row>
    <row r="55" spans="1:4">
      <c r="A55" t="s">
        <v>401</v>
      </c>
      <c r="B55" t="s">
        <v>402</v>
      </c>
      <c r="C55" t="s">
        <v>22</v>
      </c>
      <c r="D55" t="s">
        <v>403</v>
      </c>
    </row>
    <row r="56" spans="1:4">
      <c r="A56" t="s">
        <v>1025</v>
      </c>
      <c r="B56" t="s">
        <v>1026</v>
      </c>
      <c r="C56" t="s">
        <v>24</v>
      </c>
      <c r="D56" t="s">
        <v>1027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E643"/>
  <sheetViews>
    <sheetView workbookViewId="0">
      <selection activeCell="B7" sqref="B7:C7"/>
    </sheetView>
  </sheetViews>
  <sheetFormatPr baseColWidth="10" defaultColWidth="8.83203125" defaultRowHeight="15"/>
  <cols>
    <col min="1" max="1" width="11.83203125" bestFit="1" customWidth="1"/>
    <col min="2" max="2" width="14.6640625" bestFit="1" customWidth="1"/>
    <col min="3" max="3" width="9.6640625" customWidth="1"/>
  </cols>
  <sheetData>
    <row r="1" spans="1:4">
      <c r="A1" s="1" t="s">
        <v>9</v>
      </c>
      <c r="B1" t="s">
        <v>19</v>
      </c>
    </row>
    <row r="2" spans="1:4">
      <c r="A2" s="1" t="s">
        <v>7</v>
      </c>
      <c r="B2" s="2">
        <v>43416</v>
      </c>
      <c r="C2" s="2" t="s">
        <v>884</v>
      </c>
    </row>
    <row r="3" spans="1:4">
      <c r="A3" s="1" t="s">
        <v>8</v>
      </c>
      <c r="B3">
        <f>COUNTA(D6:D499)</f>
        <v>173</v>
      </c>
    </row>
    <row r="5" spans="1:4" ht="16" thickBot="1">
      <c r="A5" s="7" t="s">
        <v>0</v>
      </c>
      <c r="B5" s="7" t="s">
        <v>1</v>
      </c>
      <c r="C5" s="7" t="s">
        <v>4</v>
      </c>
      <c r="D5" s="7" t="s">
        <v>2</v>
      </c>
    </row>
    <row r="6" spans="1:4" ht="16" thickBot="1">
      <c r="A6" s="36" t="s">
        <v>463</v>
      </c>
      <c r="B6" s="36" t="s">
        <v>464</v>
      </c>
      <c r="C6" t="s">
        <v>24</v>
      </c>
      <c r="D6" t="s">
        <v>469</v>
      </c>
    </row>
    <row r="7" spans="1:4" ht="17" thickBot="1">
      <c r="A7" s="37" t="s">
        <v>331</v>
      </c>
      <c r="B7" s="37" t="s">
        <v>332</v>
      </c>
      <c r="C7" t="s">
        <v>22</v>
      </c>
      <c r="D7" t="s">
        <v>333</v>
      </c>
    </row>
    <row r="8" spans="1:4" ht="16" thickBot="1">
      <c r="A8" s="36" t="s">
        <v>138</v>
      </c>
      <c r="B8" s="36" t="s">
        <v>413</v>
      </c>
      <c r="C8" t="s">
        <v>22</v>
      </c>
      <c r="D8" t="s">
        <v>414</v>
      </c>
    </row>
    <row r="9" spans="1:4" ht="17" thickBot="1">
      <c r="A9" s="38" t="s">
        <v>76</v>
      </c>
      <c r="B9" s="38" t="s">
        <v>77</v>
      </c>
      <c r="C9" t="s">
        <v>21</v>
      </c>
      <c r="D9" t="s">
        <v>78</v>
      </c>
    </row>
    <row r="10" spans="1:4" ht="17" thickBot="1">
      <c r="A10" s="38" t="s">
        <v>275</v>
      </c>
      <c r="B10" s="38" t="s">
        <v>276</v>
      </c>
      <c r="C10" t="s">
        <v>21</v>
      </c>
      <c r="D10" t="s">
        <v>277</v>
      </c>
    </row>
    <row r="11" spans="1:4" ht="16" thickBot="1">
      <c r="A11" s="36" t="s">
        <v>393</v>
      </c>
      <c r="B11" s="36" t="s">
        <v>394</v>
      </c>
      <c r="C11" t="s">
        <v>24</v>
      </c>
      <c r="D11" t="s">
        <v>395</v>
      </c>
    </row>
    <row r="12" spans="1:4" ht="17" thickBot="1">
      <c r="A12" s="37" t="s">
        <v>25</v>
      </c>
      <c r="B12" s="37" t="s">
        <v>295</v>
      </c>
      <c r="C12" t="s">
        <v>24</v>
      </c>
      <c r="D12" t="s">
        <v>296</v>
      </c>
    </row>
    <row r="13" spans="1:4" ht="17" thickBot="1">
      <c r="A13" s="38" t="s">
        <v>272</v>
      </c>
      <c r="B13" s="38" t="s">
        <v>273</v>
      </c>
      <c r="C13" t="s">
        <v>21</v>
      </c>
      <c r="D13" t="s">
        <v>274</v>
      </c>
    </row>
    <row r="14" spans="1:4" ht="17" thickBot="1">
      <c r="A14" s="38" t="s">
        <v>371</v>
      </c>
      <c r="B14" s="38" t="s">
        <v>372</v>
      </c>
      <c r="C14" t="s">
        <v>23</v>
      </c>
      <c r="D14" t="s">
        <v>131</v>
      </c>
    </row>
    <row r="15" spans="1:4" ht="17" thickBot="1">
      <c r="A15" s="38" t="s">
        <v>146</v>
      </c>
      <c r="B15" s="38" t="s">
        <v>293</v>
      </c>
      <c r="C15" t="s">
        <v>24</v>
      </c>
      <c r="D15" t="s">
        <v>294</v>
      </c>
    </row>
    <row r="16" spans="1:4" ht="16" thickBot="1">
      <c r="A16" s="36" t="s">
        <v>458</v>
      </c>
      <c r="B16" s="36" t="s">
        <v>293</v>
      </c>
      <c r="C16" t="s">
        <v>24</v>
      </c>
      <c r="D16" t="s">
        <v>294</v>
      </c>
    </row>
    <row r="17" spans="1:4" ht="17" thickBot="1">
      <c r="A17" s="38" t="s">
        <v>258</v>
      </c>
      <c r="B17" s="38" t="s">
        <v>259</v>
      </c>
      <c r="C17" t="s">
        <v>23</v>
      </c>
      <c r="D17" t="s">
        <v>260</v>
      </c>
    </row>
    <row r="18" spans="1:4" ht="17" thickBot="1">
      <c r="A18" s="38" t="s">
        <v>58</v>
      </c>
      <c r="B18" s="38" t="s">
        <v>59</v>
      </c>
      <c r="C18" t="s">
        <v>23</v>
      </c>
      <c r="D18" t="s">
        <v>60</v>
      </c>
    </row>
    <row r="19" spans="1:4" ht="17" thickBot="1">
      <c r="A19" s="37" t="s">
        <v>306</v>
      </c>
      <c r="B19" s="37" t="s">
        <v>307</v>
      </c>
      <c r="C19" t="s">
        <v>24</v>
      </c>
      <c r="D19" t="s">
        <v>308</v>
      </c>
    </row>
    <row r="20" spans="1:4" ht="17" thickBot="1">
      <c r="A20" s="38" t="s">
        <v>91</v>
      </c>
      <c r="B20" s="38" t="s">
        <v>92</v>
      </c>
      <c r="C20" t="s">
        <v>23</v>
      </c>
      <c r="D20" t="s">
        <v>93</v>
      </c>
    </row>
    <row r="21" spans="1:4" ht="17" thickBot="1">
      <c r="A21" s="38" t="s">
        <v>172</v>
      </c>
      <c r="B21" s="38" t="s">
        <v>173</v>
      </c>
      <c r="C21" t="s">
        <v>23</v>
      </c>
      <c r="D21" t="s">
        <v>174</v>
      </c>
    </row>
    <row r="22" spans="1:4" ht="17" thickBot="1">
      <c r="A22" s="38" t="s">
        <v>222</v>
      </c>
      <c r="B22" s="38" t="s">
        <v>223</v>
      </c>
      <c r="C22" t="s">
        <v>23</v>
      </c>
      <c r="D22" t="s">
        <v>224</v>
      </c>
    </row>
    <row r="23" spans="1:4" ht="17" thickBot="1">
      <c r="A23" s="38" t="s">
        <v>261</v>
      </c>
      <c r="B23" s="38" t="s">
        <v>262</v>
      </c>
      <c r="C23" t="s">
        <v>21</v>
      </c>
      <c r="D23" t="s">
        <v>263</v>
      </c>
    </row>
    <row r="24" spans="1:4" ht="17" thickBot="1">
      <c r="A24" s="38" t="s">
        <v>148</v>
      </c>
      <c r="B24" s="38" t="s">
        <v>149</v>
      </c>
      <c r="C24" t="s">
        <v>21</v>
      </c>
      <c r="D24" t="s">
        <v>150</v>
      </c>
    </row>
    <row r="25" spans="1:4" ht="16" thickBot="1">
      <c r="A25" s="36" t="s">
        <v>362</v>
      </c>
      <c r="B25" s="36" t="s">
        <v>363</v>
      </c>
      <c r="C25" t="s">
        <v>24</v>
      </c>
      <c r="D25" t="s">
        <v>364</v>
      </c>
    </row>
    <row r="26" spans="1:4" ht="17" thickBot="1">
      <c r="A26" s="38" t="s">
        <v>175</v>
      </c>
      <c r="B26" s="38" t="s">
        <v>176</v>
      </c>
      <c r="C26" t="s">
        <v>21</v>
      </c>
      <c r="D26" t="s">
        <v>177</v>
      </c>
    </row>
    <row r="27" spans="1:4" ht="17" thickBot="1">
      <c r="A27" s="38" t="s">
        <v>46</v>
      </c>
      <c r="B27" s="38" t="s">
        <v>47</v>
      </c>
      <c r="C27" t="s">
        <v>21</v>
      </c>
      <c r="D27" t="s">
        <v>48</v>
      </c>
    </row>
    <row r="28" spans="1:4" ht="17" thickBot="1">
      <c r="A28" s="38" t="s">
        <v>55</v>
      </c>
      <c r="B28" s="38" t="s">
        <v>167</v>
      </c>
      <c r="C28" t="s">
        <v>21</v>
      </c>
      <c r="D28" t="s">
        <v>168</v>
      </c>
    </row>
    <row r="29" spans="1:4" ht="17" thickBot="1">
      <c r="A29" s="38" t="s">
        <v>138</v>
      </c>
      <c r="B29" s="38" t="s">
        <v>139</v>
      </c>
      <c r="C29" t="s">
        <v>23</v>
      </c>
      <c r="D29" t="s">
        <v>140</v>
      </c>
    </row>
    <row r="30" spans="1:4" ht="16" thickBot="1">
      <c r="A30" s="36" t="s">
        <v>138</v>
      </c>
      <c r="B30" s="36" t="s">
        <v>139</v>
      </c>
      <c r="C30" t="s">
        <v>23</v>
      </c>
      <c r="D30" t="s">
        <v>140</v>
      </c>
    </row>
    <row r="31" spans="1:4" ht="16" thickBot="1">
      <c r="A31" s="36" t="s">
        <v>396</v>
      </c>
      <c r="B31" s="36" t="s">
        <v>397</v>
      </c>
      <c r="C31" t="s">
        <v>22</v>
      </c>
      <c r="D31" t="s">
        <v>398</v>
      </c>
    </row>
    <row r="32" spans="1:4" ht="17" thickBot="1">
      <c r="A32" s="38" t="s">
        <v>126</v>
      </c>
      <c r="B32" s="38" t="s">
        <v>144</v>
      </c>
      <c r="C32" t="s">
        <v>23</v>
      </c>
      <c r="D32" t="s">
        <v>145</v>
      </c>
    </row>
    <row r="33" spans="1:4" ht="17" thickBot="1">
      <c r="A33" s="38" t="s">
        <v>154</v>
      </c>
      <c r="B33" s="38" t="s">
        <v>155</v>
      </c>
      <c r="C33" t="s">
        <v>21</v>
      </c>
      <c r="D33" t="s">
        <v>156</v>
      </c>
    </row>
    <row r="34" spans="1:4" ht="17" thickBot="1">
      <c r="A34" s="38" t="s">
        <v>55</v>
      </c>
      <c r="B34" s="38" t="s">
        <v>56</v>
      </c>
      <c r="C34" t="s">
        <v>23</v>
      </c>
      <c r="D34" t="s">
        <v>57</v>
      </c>
    </row>
    <row r="35" spans="1:4" ht="17" thickBot="1">
      <c r="A35" s="38" t="s">
        <v>190</v>
      </c>
      <c r="B35" s="38" t="s">
        <v>191</v>
      </c>
      <c r="C35" t="s">
        <v>24</v>
      </c>
      <c r="D35" t="s">
        <v>192</v>
      </c>
    </row>
    <row r="36" spans="1:4" ht="17" thickBot="1">
      <c r="A36" s="38" t="s">
        <v>225</v>
      </c>
      <c r="B36" s="38" t="s">
        <v>226</v>
      </c>
      <c r="C36" t="s">
        <v>21</v>
      </c>
      <c r="D36" t="s">
        <v>227</v>
      </c>
    </row>
    <row r="37" spans="1:4" ht="17" thickBot="1">
      <c r="A37" s="37" t="s">
        <v>322</v>
      </c>
      <c r="B37" s="37" t="s">
        <v>323</v>
      </c>
      <c r="C37" t="s">
        <v>24</v>
      </c>
      <c r="D37" t="s">
        <v>324</v>
      </c>
    </row>
    <row r="38" spans="1:4" ht="16" thickBot="1">
      <c r="A38" s="36" t="s">
        <v>368</v>
      </c>
      <c r="B38" s="36" t="s">
        <v>369</v>
      </c>
      <c r="C38" t="s">
        <v>22</v>
      </c>
      <c r="D38" t="s">
        <v>370</v>
      </c>
    </row>
    <row r="39" spans="1:4" ht="17" thickBot="1">
      <c r="A39" s="38" t="s">
        <v>132</v>
      </c>
      <c r="B39" s="38" t="s">
        <v>133</v>
      </c>
      <c r="C39" t="s">
        <v>21</v>
      </c>
      <c r="D39" t="s">
        <v>134</v>
      </c>
    </row>
    <row r="40" spans="1:4" ht="17" thickBot="1">
      <c r="A40" s="38" t="s">
        <v>85</v>
      </c>
      <c r="B40" s="38" t="s">
        <v>86</v>
      </c>
      <c r="C40" t="s">
        <v>22</v>
      </c>
      <c r="D40" t="s">
        <v>87</v>
      </c>
    </row>
    <row r="41" spans="1:4" ht="17" thickBot="1">
      <c r="A41" s="37" t="s">
        <v>319</v>
      </c>
      <c r="B41" s="37" t="s">
        <v>170</v>
      </c>
      <c r="C41" t="s">
        <v>21</v>
      </c>
      <c r="D41" t="s">
        <v>171</v>
      </c>
    </row>
    <row r="42" spans="1:4" ht="17" thickBot="1">
      <c r="A42" s="38" t="s">
        <v>169</v>
      </c>
      <c r="B42" s="38" t="s">
        <v>170</v>
      </c>
      <c r="C42" t="s">
        <v>21</v>
      </c>
      <c r="D42" t="s">
        <v>171</v>
      </c>
    </row>
    <row r="43" spans="1:4" ht="17" thickBot="1">
      <c r="A43" s="38" t="s">
        <v>52</v>
      </c>
      <c r="B43" s="38" t="s">
        <v>53</v>
      </c>
      <c r="C43" t="s">
        <v>24</v>
      </c>
      <c r="D43" t="s">
        <v>54</v>
      </c>
    </row>
    <row r="44" spans="1:4" ht="16" thickBot="1">
      <c r="A44" s="36" t="s">
        <v>401</v>
      </c>
      <c r="B44" s="36" t="s">
        <v>402</v>
      </c>
      <c r="C44" t="s">
        <v>22</v>
      </c>
      <c r="D44" t="s">
        <v>403</v>
      </c>
    </row>
    <row r="45" spans="1:4" ht="17" thickBot="1">
      <c r="A45" s="37" t="s">
        <v>146</v>
      </c>
      <c r="B45" s="37" t="s">
        <v>314</v>
      </c>
      <c r="C45" t="s">
        <v>23</v>
      </c>
      <c r="D45" t="s">
        <v>315</v>
      </c>
    </row>
    <row r="46" spans="1:4" ht="17" thickBot="1">
      <c r="A46" s="38" t="s">
        <v>287</v>
      </c>
      <c r="B46" s="38" t="s">
        <v>288</v>
      </c>
      <c r="C46" t="s">
        <v>23</v>
      </c>
      <c r="D46" t="s">
        <v>289</v>
      </c>
    </row>
    <row r="47" spans="1:4" ht="17" thickBot="1">
      <c r="A47" s="38" t="s">
        <v>290</v>
      </c>
      <c r="B47" s="38" t="s">
        <v>291</v>
      </c>
      <c r="C47" t="s">
        <v>21</v>
      </c>
      <c r="D47" t="s">
        <v>292</v>
      </c>
    </row>
    <row r="48" spans="1:4" ht="17" thickBot="1">
      <c r="A48" s="38" t="s">
        <v>111</v>
      </c>
      <c r="B48" s="38" t="s">
        <v>112</v>
      </c>
      <c r="C48" t="s">
        <v>21</v>
      </c>
      <c r="D48" t="s">
        <v>113</v>
      </c>
    </row>
    <row r="49" spans="1:4" ht="17" thickBot="1">
      <c r="A49" s="38" t="s">
        <v>141</v>
      </c>
      <c r="B49" s="38" t="s">
        <v>142</v>
      </c>
      <c r="C49" t="s">
        <v>23</v>
      </c>
      <c r="D49" t="s">
        <v>143</v>
      </c>
    </row>
    <row r="50" spans="1:4" ht="17" thickBot="1">
      <c r="A50" s="37" t="s">
        <v>43</v>
      </c>
      <c r="B50" s="37" t="s">
        <v>298</v>
      </c>
      <c r="C50" t="s">
        <v>21</v>
      </c>
      <c r="D50" t="s">
        <v>299</v>
      </c>
    </row>
    <row r="51" spans="1:4" ht="17" thickBot="1">
      <c r="A51" s="37" t="s">
        <v>309</v>
      </c>
      <c r="B51" s="37" t="s">
        <v>310</v>
      </c>
      <c r="C51" t="s">
        <v>23</v>
      </c>
      <c r="D51" t="s">
        <v>311</v>
      </c>
    </row>
    <row r="52" spans="1:4" ht="17" thickBot="1">
      <c r="A52" s="38" t="s">
        <v>96</v>
      </c>
      <c r="B52" s="38" t="s">
        <v>97</v>
      </c>
      <c r="C52" t="s">
        <v>22</v>
      </c>
      <c r="D52" t="s">
        <v>98</v>
      </c>
    </row>
    <row r="53" spans="1:4" ht="17" thickBot="1">
      <c r="A53" s="37" t="s">
        <v>336</v>
      </c>
      <c r="B53" s="37" t="s">
        <v>337</v>
      </c>
      <c r="C53" t="s">
        <v>24</v>
      </c>
      <c r="D53" t="s">
        <v>338</v>
      </c>
    </row>
    <row r="54" spans="1:4" ht="17" thickBot="1">
      <c r="A54" s="38" t="s">
        <v>184</v>
      </c>
      <c r="B54" s="38" t="s">
        <v>185</v>
      </c>
      <c r="C54" t="s">
        <v>22</v>
      </c>
      <c r="D54" t="s">
        <v>186</v>
      </c>
    </row>
    <row r="55" spans="1:4" ht="17" thickBot="1">
      <c r="A55" s="38" t="s">
        <v>105</v>
      </c>
      <c r="B55" s="38" t="s">
        <v>106</v>
      </c>
      <c r="C55" t="s">
        <v>23</v>
      </c>
      <c r="D55" t="s">
        <v>107</v>
      </c>
    </row>
    <row r="56" spans="1:4" ht="17" thickBot="1">
      <c r="A56" s="38" t="s">
        <v>120</v>
      </c>
      <c r="B56" s="38" t="s">
        <v>121</v>
      </c>
      <c r="C56" t="s">
        <v>24</v>
      </c>
      <c r="D56" t="s">
        <v>122</v>
      </c>
    </row>
    <row r="57" spans="1:4" ht="17" thickBot="1">
      <c r="A57" s="38" t="s">
        <v>284</v>
      </c>
      <c r="B57" s="38" t="s">
        <v>285</v>
      </c>
      <c r="C57" t="s">
        <v>23</v>
      </c>
      <c r="D57" t="s">
        <v>286</v>
      </c>
    </row>
    <row r="58" spans="1:4" ht="17" thickBot="1">
      <c r="A58" s="38" t="s">
        <v>126</v>
      </c>
      <c r="B58" s="38" t="s">
        <v>127</v>
      </c>
      <c r="C58" t="s">
        <v>23</v>
      </c>
      <c r="D58" t="s">
        <v>128</v>
      </c>
    </row>
    <row r="59" spans="1:4" ht="16" thickBot="1">
      <c r="A59" s="36" t="s">
        <v>410</v>
      </c>
      <c r="B59" s="36" t="s">
        <v>411</v>
      </c>
      <c r="C59" t="s">
        <v>21</v>
      </c>
      <c r="D59" t="s">
        <v>412</v>
      </c>
    </row>
    <row r="60" spans="1:4" ht="16" thickBot="1">
      <c r="A60" s="36" t="s">
        <v>346</v>
      </c>
      <c r="B60" s="36" t="s">
        <v>347</v>
      </c>
      <c r="C60" t="s">
        <v>22</v>
      </c>
      <c r="D60" t="s">
        <v>348</v>
      </c>
    </row>
    <row r="61" spans="1:4" ht="17" thickBot="1">
      <c r="A61" s="37" t="s">
        <v>219</v>
      </c>
      <c r="B61" s="37" t="s">
        <v>220</v>
      </c>
      <c r="C61" t="s">
        <v>21</v>
      </c>
      <c r="D61" t="s">
        <v>221</v>
      </c>
    </row>
    <row r="62" spans="1:4" ht="17" thickBot="1">
      <c r="A62" s="38" t="s">
        <v>73</v>
      </c>
      <c r="B62" s="38" t="s">
        <v>74</v>
      </c>
      <c r="C62" t="s">
        <v>23</v>
      </c>
      <c r="D62" t="s">
        <v>75</v>
      </c>
    </row>
    <row r="63" spans="1:4" ht="17" thickBot="1">
      <c r="A63" s="37" t="s">
        <v>325</v>
      </c>
      <c r="B63" s="37" t="s">
        <v>326</v>
      </c>
      <c r="C63" t="s">
        <v>22</v>
      </c>
      <c r="D63" t="s">
        <v>327</v>
      </c>
    </row>
    <row r="64" spans="1:4" ht="17" thickBot="1">
      <c r="A64" s="38" t="s">
        <v>181</v>
      </c>
      <c r="B64" s="38" t="s">
        <v>182</v>
      </c>
      <c r="C64" t="s">
        <v>21</v>
      </c>
      <c r="D64" t="s">
        <v>183</v>
      </c>
    </row>
    <row r="65" spans="1:4" ht="17" thickBot="1">
      <c r="A65" s="37" t="s">
        <v>300</v>
      </c>
      <c r="B65" s="37" t="s">
        <v>301</v>
      </c>
      <c r="C65" t="s">
        <v>23</v>
      </c>
      <c r="D65" t="s">
        <v>302</v>
      </c>
    </row>
    <row r="66" spans="1:4" ht="17" thickBot="1">
      <c r="A66" s="38" t="s">
        <v>164</v>
      </c>
      <c r="B66" s="38" t="s">
        <v>165</v>
      </c>
      <c r="C66" t="s">
        <v>21</v>
      </c>
      <c r="D66" t="s">
        <v>166</v>
      </c>
    </row>
    <row r="67" spans="1:4" ht="17" thickBot="1">
      <c r="A67" s="37" t="s">
        <v>405</v>
      </c>
      <c r="B67" s="37" t="s">
        <v>329</v>
      </c>
      <c r="C67" t="s">
        <v>22</v>
      </c>
      <c r="D67" t="s">
        <v>330</v>
      </c>
    </row>
    <row r="68" spans="1:4" ht="17" thickBot="1">
      <c r="A68" s="38" t="s">
        <v>187</v>
      </c>
      <c r="B68" s="38" t="s">
        <v>188</v>
      </c>
      <c r="C68" t="s">
        <v>22</v>
      </c>
      <c r="D68" t="s">
        <v>189</v>
      </c>
    </row>
    <row r="69" spans="1:4" ht="17" thickBot="1">
      <c r="A69" s="38" t="s">
        <v>146</v>
      </c>
      <c r="B69" s="38" t="s">
        <v>270</v>
      </c>
      <c r="C69" t="s">
        <v>22</v>
      </c>
      <c r="D69" t="s">
        <v>271</v>
      </c>
    </row>
    <row r="70" spans="1:4" ht="17" thickBot="1">
      <c r="A70" s="38" t="s">
        <v>67</v>
      </c>
      <c r="B70" s="38" t="s">
        <v>68</v>
      </c>
      <c r="C70" t="s">
        <v>21</v>
      </c>
      <c r="D70" t="s">
        <v>69</v>
      </c>
    </row>
    <row r="71" spans="1:4" ht="17" thickBot="1">
      <c r="A71" s="38" t="s">
        <v>70</v>
      </c>
      <c r="B71" s="38" t="s">
        <v>159</v>
      </c>
      <c r="C71" t="s">
        <v>23</v>
      </c>
      <c r="D71" t="s">
        <v>160</v>
      </c>
    </row>
    <row r="72" spans="1:4" ht="17" thickBot="1">
      <c r="A72" s="38" t="s">
        <v>278</v>
      </c>
      <c r="B72" s="38" t="s">
        <v>279</v>
      </c>
      <c r="C72" t="s">
        <v>21</v>
      </c>
      <c r="D72" t="s">
        <v>280</v>
      </c>
    </row>
    <row r="73" spans="1:4" ht="17" thickBot="1">
      <c r="A73" s="38" t="s">
        <v>237</v>
      </c>
      <c r="B73" s="38" t="s">
        <v>238</v>
      </c>
      <c r="C73" t="s">
        <v>21</v>
      </c>
      <c r="D73" t="s">
        <v>239</v>
      </c>
    </row>
    <row r="74" spans="1:4" ht="17" thickBot="1">
      <c r="A74" s="37" t="s">
        <v>111</v>
      </c>
      <c r="B74" s="37" t="s">
        <v>295</v>
      </c>
      <c r="C74" t="s">
        <v>21</v>
      </c>
      <c r="D74" t="s">
        <v>321</v>
      </c>
    </row>
    <row r="75" spans="1:4" ht="17" thickBot="1">
      <c r="A75" s="38" t="s">
        <v>135</v>
      </c>
      <c r="B75" s="38" t="s">
        <v>136</v>
      </c>
      <c r="C75" t="s">
        <v>21</v>
      </c>
      <c r="D75" t="s">
        <v>137</v>
      </c>
    </row>
    <row r="76" spans="1:4" ht="16" thickBot="1">
      <c r="A76" s="36" t="s">
        <v>126</v>
      </c>
      <c r="B76" s="36" t="s">
        <v>422</v>
      </c>
      <c r="C76" t="s">
        <v>24</v>
      </c>
      <c r="D76" t="s">
        <v>423</v>
      </c>
    </row>
    <row r="77" spans="1:4" ht="17" thickBot="1">
      <c r="A77" s="38" t="s">
        <v>198</v>
      </c>
      <c r="B77" s="38" t="s">
        <v>199</v>
      </c>
      <c r="C77" t="s">
        <v>21</v>
      </c>
      <c r="D77" t="s">
        <v>200</v>
      </c>
    </row>
    <row r="78" spans="1:4" ht="17" thickBot="1">
      <c r="A78" s="37" t="s">
        <v>525</v>
      </c>
      <c r="B78" s="37" t="s">
        <v>524</v>
      </c>
      <c r="C78" t="s">
        <v>21</v>
      </c>
      <c r="D78" t="s">
        <v>283</v>
      </c>
    </row>
    <row r="79" spans="1:4" ht="17" thickBot="1">
      <c r="A79" s="38" t="s">
        <v>281</v>
      </c>
      <c r="B79" s="38" t="s">
        <v>282</v>
      </c>
      <c r="C79" t="s">
        <v>21</v>
      </c>
      <c r="D79" t="s">
        <v>283</v>
      </c>
    </row>
    <row r="80" spans="1:4" ht="17" thickBot="1">
      <c r="A80" s="38" t="s">
        <v>117</v>
      </c>
      <c r="B80" s="38" t="s">
        <v>118</v>
      </c>
      <c r="C80" t="s">
        <v>23</v>
      </c>
      <c r="D80" t="s">
        <v>119</v>
      </c>
    </row>
    <row r="81" spans="1:4" ht="17" thickBot="1">
      <c r="A81" s="38" t="s">
        <v>64</v>
      </c>
      <c r="B81" s="38" t="s">
        <v>65</v>
      </c>
      <c r="C81" t="s">
        <v>21</v>
      </c>
      <c r="D81" t="s">
        <v>66</v>
      </c>
    </row>
    <row r="82" spans="1:4" ht="17" thickBot="1">
      <c r="A82" s="38" t="s">
        <v>146</v>
      </c>
      <c r="B82" s="38" t="s">
        <v>65</v>
      </c>
      <c r="C82" t="s">
        <v>21</v>
      </c>
      <c r="D82" t="s">
        <v>66</v>
      </c>
    </row>
    <row r="83" spans="1:4" ht="17" thickBot="1">
      <c r="A83" s="38" t="s">
        <v>114</v>
      </c>
      <c r="B83" s="38" t="s">
        <v>115</v>
      </c>
      <c r="C83" t="s">
        <v>24</v>
      </c>
      <c r="D83" t="s">
        <v>116</v>
      </c>
    </row>
    <row r="84" spans="1:4" ht="17" thickBot="1">
      <c r="A84" s="38" t="s">
        <v>213</v>
      </c>
      <c r="B84" s="38" t="s">
        <v>214</v>
      </c>
      <c r="C84" t="s">
        <v>23</v>
      </c>
      <c r="D84" t="s">
        <v>215</v>
      </c>
    </row>
    <row r="85" spans="1:4" ht="17" thickBot="1">
      <c r="A85" s="38" t="s">
        <v>204</v>
      </c>
      <c r="B85" s="38" t="s">
        <v>205</v>
      </c>
      <c r="C85" t="s">
        <v>23</v>
      </c>
      <c r="D85" t="s">
        <v>206</v>
      </c>
    </row>
    <row r="86" spans="1:4" ht="17" thickBot="1">
      <c r="A86" s="38" t="s">
        <v>37</v>
      </c>
      <c r="B86" s="38" t="s">
        <v>38</v>
      </c>
      <c r="C86" t="s">
        <v>22</v>
      </c>
      <c r="D86" t="s">
        <v>39</v>
      </c>
    </row>
    <row r="87" spans="1:4" ht="17" thickBot="1">
      <c r="A87" s="38" t="s">
        <v>526</v>
      </c>
      <c r="B87" s="38" t="s">
        <v>268</v>
      </c>
      <c r="C87" t="s">
        <v>21</v>
      </c>
      <c r="D87" t="s">
        <v>269</v>
      </c>
    </row>
    <row r="88" spans="1:4" ht="16" thickBot="1">
      <c r="A88" s="36" t="s">
        <v>146</v>
      </c>
      <c r="B88" s="36" t="s">
        <v>527</v>
      </c>
      <c r="C88" t="s">
        <v>22</v>
      </c>
      <c r="D88" t="s">
        <v>271</v>
      </c>
    </row>
    <row r="89" spans="1:4" ht="16" thickBot="1">
      <c r="A89" s="36" t="s">
        <v>76</v>
      </c>
      <c r="B89" s="36" t="s">
        <v>77</v>
      </c>
      <c r="C89" t="s">
        <v>21</v>
      </c>
      <c r="D89" t="s">
        <v>78</v>
      </c>
    </row>
    <row r="90" spans="1:4" ht="16" thickBot="1">
      <c r="A90" s="36" t="s">
        <v>88</v>
      </c>
      <c r="B90" s="36" t="s">
        <v>89</v>
      </c>
      <c r="C90" t="s">
        <v>24</v>
      </c>
      <c r="D90" t="s">
        <v>90</v>
      </c>
    </row>
    <row r="91" spans="1:4" ht="16" thickBot="1">
      <c r="A91" s="36" t="s">
        <v>334</v>
      </c>
      <c r="B91" s="36" t="s">
        <v>103</v>
      </c>
      <c r="C91" t="s">
        <v>23</v>
      </c>
      <c r="D91" t="s">
        <v>104</v>
      </c>
    </row>
    <row r="92" spans="1:4" ht="16" thickBot="1">
      <c r="A92" s="36" t="s">
        <v>102</v>
      </c>
      <c r="B92" s="36" t="s">
        <v>103</v>
      </c>
      <c r="C92" t="s">
        <v>23</v>
      </c>
      <c r="D92" t="s">
        <v>104</v>
      </c>
    </row>
    <row r="93" spans="1:4" ht="16" thickBot="1">
      <c r="A93" s="36" t="s">
        <v>406</v>
      </c>
      <c r="B93" s="36" t="s">
        <v>407</v>
      </c>
      <c r="C93" t="s">
        <v>23</v>
      </c>
      <c r="D93" t="s">
        <v>408</v>
      </c>
    </row>
    <row r="94" spans="1:4" ht="16" thickBot="1">
      <c r="A94" s="36" t="s">
        <v>43</v>
      </c>
      <c r="B94" s="36" t="s">
        <v>44</v>
      </c>
      <c r="C94" t="s">
        <v>21</v>
      </c>
      <c r="D94" t="s">
        <v>45</v>
      </c>
    </row>
    <row r="95" spans="1:4" ht="16" thickBot="1">
      <c r="A95" s="36" t="s">
        <v>243</v>
      </c>
      <c r="B95" s="36" t="s">
        <v>244</v>
      </c>
      <c r="C95" t="s">
        <v>21</v>
      </c>
      <c r="D95" t="s">
        <v>245</v>
      </c>
    </row>
    <row r="96" spans="1:4" ht="16" thickBot="1">
      <c r="A96" s="36" t="s">
        <v>157</v>
      </c>
      <c r="B96" s="36" t="s">
        <v>157</v>
      </c>
      <c r="C96" t="s">
        <v>23</v>
      </c>
      <c r="D96" t="s">
        <v>158</v>
      </c>
    </row>
    <row r="97" spans="1:4" ht="16" thickBot="1">
      <c r="A97" s="36" t="s">
        <v>272</v>
      </c>
      <c r="B97" s="36" t="s">
        <v>427</v>
      </c>
      <c r="C97" t="s">
        <v>24</v>
      </c>
      <c r="D97" t="s">
        <v>428</v>
      </c>
    </row>
    <row r="98" spans="1:4" ht="16" thickBot="1">
      <c r="A98" s="36" t="s">
        <v>528</v>
      </c>
      <c r="B98" s="36" t="s">
        <v>360</v>
      </c>
      <c r="C98" t="s">
        <v>23</v>
      </c>
      <c r="D98" t="s">
        <v>361</v>
      </c>
    </row>
    <row r="99" spans="1:4" ht="16" thickBot="1">
      <c r="A99" s="36" t="s">
        <v>349</v>
      </c>
      <c r="B99" s="36" t="s">
        <v>350</v>
      </c>
      <c r="C99" t="s">
        <v>22</v>
      </c>
      <c r="D99" t="s">
        <v>351</v>
      </c>
    </row>
    <row r="100" spans="1:4" ht="16" thickBot="1">
      <c r="A100" s="36" t="s">
        <v>381</v>
      </c>
      <c r="B100" s="36" t="s">
        <v>382</v>
      </c>
      <c r="C100" t="s">
        <v>22</v>
      </c>
      <c r="D100" t="s">
        <v>383</v>
      </c>
    </row>
    <row r="101" spans="1:4" ht="16" thickBot="1">
      <c r="A101" s="36" t="s">
        <v>356</v>
      </c>
      <c r="B101" s="36" t="s">
        <v>357</v>
      </c>
      <c r="C101" t="s">
        <v>22</v>
      </c>
      <c r="D101" t="s">
        <v>358</v>
      </c>
    </row>
    <row r="102" spans="1:4" ht="16" thickBot="1">
      <c r="A102" s="36" t="s">
        <v>529</v>
      </c>
      <c r="B102" s="36" t="s">
        <v>250</v>
      </c>
      <c r="C102" t="s">
        <v>22</v>
      </c>
      <c r="D102" t="s">
        <v>251</v>
      </c>
    </row>
    <row r="103" spans="1:4" ht="16" thickBot="1">
      <c r="A103" s="36" t="s">
        <v>530</v>
      </c>
      <c r="B103" s="36" t="s">
        <v>235</v>
      </c>
      <c r="C103" t="s">
        <v>22</v>
      </c>
      <c r="D103" t="s">
        <v>236</v>
      </c>
    </row>
    <row r="104" spans="1:4" ht="16" thickBot="1">
      <c r="A104" s="36" t="s">
        <v>303</v>
      </c>
      <c r="B104" s="36" t="s">
        <v>304</v>
      </c>
      <c r="C104" t="s">
        <v>21</v>
      </c>
      <c r="D104" t="s">
        <v>305</v>
      </c>
    </row>
    <row r="105" spans="1:4" ht="16" thickBot="1">
      <c r="A105" s="36" t="s">
        <v>264</v>
      </c>
      <c r="B105" s="36" t="s">
        <v>265</v>
      </c>
      <c r="C105" t="s">
        <v>23</v>
      </c>
      <c r="D105" t="s">
        <v>266</v>
      </c>
    </row>
    <row r="106" spans="1:4" ht="16" thickBot="1">
      <c r="A106" s="36" t="s">
        <v>371</v>
      </c>
      <c r="B106" s="36" t="s">
        <v>253</v>
      </c>
      <c r="C106" t="s">
        <v>21</v>
      </c>
      <c r="D106" t="s">
        <v>254</v>
      </c>
    </row>
    <row r="107" spans="1:4" ht="16" thickBot="1">
      <c r="A107" s="36" t="s">
        <v>532</v>
      </c>
      <c r="B107" s="36" t="s">
        <v>531</v>
      </c>
      <c r="C107" t="s">
        <v>22</v>
      </c>
      <c r="D107" t="s">
        <v>943</v>
      </c>
    </row>
    <row r="108" spans="1:4" ht="16" thickBot="1">
      <c r="A108" s="36" t="s">
        <v>390</v>
      </c>
      <c r="B108" s="36" t="s">
        <v>391</v>
      </c>
      <c r="C108" t="s">
        <v>23</v>
      </c>
      <c r="D108" t="s">
        <v>392</v>
      </c>
    </row>
    <row r="109" spans="1:4" ht="16" thickBot="1">
      <c r="A109" s="36" t="s">
        <v>429</v>
      </c>
      <c r="B109" s="36" t="s">
        <v>430</v>
      </c>
      <c r="C109" t="s">
        <v>22</v>
      </c>
      <c r="D109" t="s">
        <v>431</v>
      </c>
    </row>
    <row r="110" spans="1:4" ht="16" thickBot="1">
      <c r="A110" s="36" t="s">
        <v>255</v>
      </c>
      <c r="B110" s="36" t="s">
        <v>256</v>
      </c>
      <c r="C110" t="s">
        <v>23</v>
      </c>
      <c r="D110" t="s">
        <v>257</v>
      </c>
    </row>
    <row r="111" spans="1:4" ht="16" thickBot="1">
      <c r="A111" s="36" t="s">
        <v>59</v>
      </c>
      <c r="B111" s="36" t="s">
        <v>58</v>
      </c>
      <c r="C111" t="s">
        <v>23</v>
      </c>
      <c r="D111" t="s">
        <v>60</v>
      </c>
    </row>
    <row r="112" spans="1:4" ht="16" thickBot="1">
      <c r="A112" s="36" t="s">
        <v>467</v>
      </c>
      <c r="B112" s="36" t="s">
        <v>468</v>
      </c>
      <c r="C112" t="s">
        <v>23</v>
      </c>
      <c r="D112" t="s">
        <v>471</v>
      </c>
    </row>
    <row r="113" spans="1:5" ht="16" thickBot="1">
      <c r="A113" s="36" t="s">
        <v>378</v>
      </c>
      <c r="B113" s="36" t="s">
        <v>379</v>
      </c>
      <c r="C113" t="s">
        <v>24</v>
      </c>
      <c r="D113" t="s">
        <v>380</v>
      </c>
    </row>
    <row r="114" spans="1:5" ht="16" thickBot="1">
      <c r="A114" s="36" t="s">
        <v>534</v>
      </c>
      <c r="B114" s="36" t="s">
        <v>533</v>
      </c>
      <c r="C114" t="s">
        <v>21</v>
      </c>
      <c r="D114" t="s">
        <v>389</v>
      </c>
    </row>
    <row r="115" spans="1:5" ht="16" thickBot="1">
      <c r="A115" s="36" t="s">
        <v>535</v>
      </c>
      <c r="B115" s="36" t="s">
        <v>374</v>
      </c>
      <c r="C115" t="s">
        <v>24</v>
      </c>
      <c r="D115" t="s">
        <v>375</v>
      </c>
    </row>
    <row r="116" spans="1:5" ht="16" thickBot="1">
      <c r="A116" s="36" t="s">
        <v>146</v>
      </c>
      <c r="B116" s="36" t="s">
        <v>536</v>
      </c>
      <c r="C116" t="s">
        <v>21</v>
      </c>
      <c r="D116" t="s">
        <v>66</v>
      </c>
    </row>
    <row r="117" spans="1:5" ht="16" thickBot="1">
      <c r="A117" s="36" t="s">
        <v>151</v>
      </c>
      <c r="B117" s="36" t="s">
        <v>152</v>
      </c>
      <c r="C117" t="s">
        <v>22</v>
      </c>
      <c r="D117" t="s">
        <v>153</v>
      </c>
    </row>
    <row r="118" spans="1:5" ht="16" thickBot="1">
      <c r="A118" s="36" t="s">
        <v>40</v>
      </c>
      <c r="B118" s="36" t="s">
        <v>41</v>
      </c>
      <c r="C118" t="s">
        <v>22</v>
      </c>
      <c r="D118" t="s">
        <v>42</v>
      </c>
    </row>
    <row r="119" spans="1:5" ht="16" thickBot="1">
      <c r="A119" s="36" t="s">
        <v>465</v>
      </c>
      <c r="B119" s="36" t="s">
        <v>466</v>
      </c>
      <c r="C119" t="s">
        <v>24</v>
      </c>
      <c r="D119" t="s">
        <v>470</v>
      </c>
    </row>
    <row r="120" spans="1:5" ht="16" thickBot="1">
      <c r="A120" s="36" t="s">
        <v>216</v>
      </c>
      <c r="B120" s="36" t="s">
        <v>217</v>
      </c>
      <c r="C120" t="s">
        <v>23</v>
      </c>
      <c r="D120" t="s">
        <v>218</v>
      </c>
    </row>
    <row r="121" spans="1:5" ht="16" thickBot="1">
      <c r="A121" s="36" t="s">
        <v>240</v>
      </c>
      <c r="B121" s="36" t="s">
        <v>241</v>
      </c>
      <c r="C121" t="s">
        <v>21</v>
      </c>
      <c r="D121" t="s">
        <v>242</v>
      </c>
    </row>
    <row r="122" spans="1:5">
      <c r="A122" s="55" t="s">
        <v>1115</v>
      </c>
      <c r="B122" s="55" t="s">
        <v>976</v>
      </c>
      <c r="C122" t="s">
        <v>24</v>
      </c>
      <c r="D122" s="71" t="s">
        <v>980</v>
      </c>
    </row>
    <row r="123" spans="1:5">
      <c r="A123" s="55" t="s">
        <v>1116</v>
      </c>
      <c r="B123" s="55" t="s">
        <v>791</v>
      </c>
      <c r="C123" t="s">
        <v>22</v>
      </c>
      <c r="D123" t="s">
        <v>968</v>
      </c>
    </row>
    <row r="124" spans="1:5">
      <c r="A124" s="56" t="s">
        <v>1117</v>
      </c>
      <c r="B124" s="56" t="s">
        <v>784</v>
      </c>
      <c r="C124" t="s">
        <v>22</v>
      </c>
      <c r="D124" t="s">
        <v>981</v>
      </c>
    </row>
    <row r="125" spans="1:5">
      <c r="A125" s="56" t="s">
        <v>1118</v>
      </c>
      <c r="B125" s="56" t="s">
        <v>241</v>
      </c>
      <c r="C125" t="s">
        <v>21</v>
      </c>
      <c r="D125" t="s">
        <v>242</v>
      </c>
    </row>
    <row r="126" spans="1:5">
      <c r="A126" s="56" t="s">
        <v>1119</v>
      </c>
      <c r="B126" s="56" t="s">
        <v>829</v>
      </c>
      <c r="C126" t="s">
        <v>22</v>
      </c>
      <c r="D126" t="s">
        <v>938</v>
      </c>
    </row>
    <row r="127" spans="1:5">
      <c r="A127" s="56" t="s">
        <v>1120</v>
      </c>
      <c r="B127" s="56" t="s">
        <v>419</v>
      </c>
      <c r="C127" t="s">
        <v>22</v>
      </c>
      <c r="D127" t="s">
        <v>420</v>
      </c>
    </row>
    <row r="128" spans="1:5">
      <c r="A128" t="s">
        <v>421</v>
      </c>
      <c r="B128" t="s">
        <v>1073</v>
      </c>
      <c r="C128" t="s">
        <v>24</v>
      </c>
      <c r="D128" t="s">
        <v>1074</v>
      </c>
      <c r="E128" s="57"/>
    </row>
    <row r="129" spans="1:5">
      <c r="A129" t="s">
        <v>1015</v>
      </c>
      <c r="B129" t="s">
        <v>1016</v>
      </c>
      <c r="C129" t="s">
        <v>23</v>
      </c>
      <c r="D129" t="s">
        <v>1017</v>
      </c>
      <c r="E129" s="57"/>
    </row>
    <row r="130" spans="1:5">
      <c r="A130" t="s">
        <v>1121</v>
      </c>
      <c r="B130" t="s">
        <v>742</v>
      </c>
      <c r="C130" t="s">
        <v>22</v>
      </c>
      <c r="D130" t="s">
        <v>941</v>
      </c>
      <c r="E130" s="57"/>
    </row>
    <row r="131" spans="1:5">
      <c r="A131" t="s">
        <v>1065</v>
      </c>
      <c r="B131" t="s">
        <v>241</v>
      </c>
      <c r="C131" t="s">
        <v>21</v>
      </c>
      <c r="D131" t="s">
        <v>242</v>
      </c>
      <c r="E131" s="57"/>
    </row>
    <row r="132" spans="1:5">
      <c r="A132" t="s">
        <v>1122</v>
      </c>
      <c r="B132" t="s">
        <v>1063</v>
      </c>
      <c r="C132" t="s">
        <v>24</v>
      </c>
      <c r="D132" t="s">
        <v>1064</v>
      </c>
      <c r="E132" s="57"/>
    </row>
    <row r="133" spans="1:5">
      <c r="A133" t="s">
        <v>1123</v>
      </c>
      <c r="B133" t="s">
        <v>858</v>
      </c>
      <c r="C133" t="s">
        <v>22</v>
      </c>
      <c r="D133" t="s">
        <v>1035</v>
      </c>
      <c r="E133" s="57"/>
    </row>
    <row r="134" spans="1:5">
      <c r="A134" t="s">
        <v>1124</v>
      </c>
      <c r="B134" t="s">
        <v>460</v>
      </c>
      <c r="C134" t="s">
        <v>22</v>
      </c>
      <c r="D134" t="s">
        <v>461</v>
      </c>
      <c r="E134" s="57"/>
    </row>
    <row r="135" spans="1:5">
      <c r="A135" t="s">
        <v>1070</v>
      </c>
      <c r="B135" t="s">
        <v>759</v>
      </c>
      <c r="C135" t="s">
        <v>22</v>
      </c>
      <c r="D135" t="s">
        <v>999</v>
      </c>
      <c r="E135" s="57"/>
    </row>
    <row r="136" spans="1:5">
      <c r="A136" t="s">
        <v>1125</v>
      </c>
      <c r="B136" t="s">
        <v>727</v>
      </c>
      <c r="C136" t="s">
        <v>22</v>
      </c>
      <c r="D136" t="s">
        <v>1066</v>
      </c>
      <c r="E136" s="57"/>
    </row>
    <row r="137" spans="1:5">
      <c r="A137" t="s">
        <v>1126</v>
      </c>
      <c r="B137" t="s">
        <v>521</v>
      </c>
      <c r="C137" t="s">
        <v>22</v>
      </c>
      <c r="D137" t="s">
        <v>203</v>
      </c>
      <c r="E137" s="57"/>
    </row>
    <row r="138" spans="1:5">
      <c r="A138" t="s">
        <v>1127</v>
      </c>
      <c r="B138" t="s">
        <v>425</v>
      </c>
      <c r="C138" t="s">
        <v>24</v>
      </c>
      <c r="D138" t="s">
        <v>426</v>
      </c>
      <c r="E138" s="57"/>
    </row>
    <row r="139" spans="1:5">
      <c r="A139" t="s">
        <v>1128</v>
      </c>
      <c r="B139" t="s">
        <v>162</v>
      </c>
      <c r="C139" t="s">
        <v>23</v>
      </c>
      <c r="D139" t="s">
        <v>163</v>
      </c>
      <c r="E139" s="57"/>
    </row>
    <row r="140" spans="1:5">
      <c r="A140" t="s">
        <v>1129</v>
      </c>
      <c r="B140" t="s">
        <v>545</v>
      </c>
      <c r="C140" t="s">
        <v>22</v>
      </c>
      <c r="D140" t="s">
        <v>546</v>
      </c>
      <c r="E140" s="57"/>
    </row>
    <row r="141" spans="1:5">
      <c r="A141" t="s">
        <v>421</v>
      </c>
      <c r="B141" t="s">
        <v>985</v>
      </c>
      <c r="C141" t="s">
        <v>986</v>
      </c>
      <c r="D141" t="s">
        <v>987</v>
      </c>
      <c r="E141" s="57"/>
    </row>
    <row r="142" spans="1:5">
      <c r="A142" t="s">
        <v>1130</v>
      </c>
      <c r="B142" t="s">
        <v>103</v>
      </c>
      <c r="C142" t="s">
        <v>23</v>
      </c>
      <c r="D142" t="s">
        <v>104</v>
      </c>
      <c r="E142" s="57"/>
    </row>
    <row r="143" spans="1:5">
      <c r="A143" t="s">
        <v>1122</v>
      </c>
      <c r="B143" t="s">
        <v>1081</v>
      </c>
      <c r="C143" t="s">
        <v>24</v>
      </c>
      <c r="D143" t="s">
        <v>1082</v>
      </c>
      <c r="E143" s="57"/>
    </row>
    <row r="144" spans="1:5">
      <c r="A144" t="s">
        <v>1131</v>
      </c>
      <c r="B144" t="s">
        <v>932</v>
      </c>
      <c r="C144" t="s">
        <v>22</v>
      </c>
      <c r="D144" t="s">
        <v>933</v>
      </c>
      <c r="E144" s="57"/>
    </row>
    <row r="145" spans="1:5">
      <c r="A145" t="s">
        <v>1132</v>
      </c>
      <c r="B145" t="s">
        <v>542</v>
      </c>
      <c r="C145" t="s">
        <v>24</v>
      </c>
      <c r="D145" t="s">
        <v>543</v>
      </c>
      <c r="E145" s="57"/>
    </row>
    <row r="146" spans="1:5">
      <c r="A146" t="s">
        <v>1133</v>
      </c>
      <c r="B146" t="s">
        <v>205</v>
      </c>
      <c r="C146" t="s">
        <v>23</v>
      </c>
      <c r="D146" t="s">
        <v>206</v>
      </c>
      <c r="E146" s="57"/>
    </row>
    <row r="147" spans="1:5">
      <c r="A147" t="s">
        <v>1085</v>
      </c>
      <c r="B147" t="s">
        <v>913</v>
      </c>
      <c r="C147" t="s">
        <v>22</v>
      </c>
      <c r="D147" t="s">
        <v>914</v>
      </c>
      <c r="E147" s="57"/>
    </row>
    <row r="148" spans="1:5">
      <c r="A148" t="s">
        <v>1134</v>
      </c>
      <c r="B148" t="s">
        <v>241</v>
      </c>
      <c r="C148" t="s">
        <v>21</v>
      </c>
      <c r="D148" t="s">
        <v>242</v>
      </c>
      <c r="E148" s="57"/>
    </row>
    <row r="149" spans="1:5">
      <c r="A149" t="s">
        <v>1086</v>
      </c>
      <c r="B149" t="s">
        <v>754</v>
      </c>
      <c r="C149" t="s">
        <v>22</v>
      </c>
      <c r="D149" t="s">
        <v>1009</v>
      </c>
      <c r="E149" s="57"/>
    </row>
    <row r="150" spans="1:5">
      <c r="A150" t="s">
        <v>1135</v>
      </c>
      <c r="B150" t="s">
        <v>1030</v>
      </c>
      <c r="C150" t="s">
        <v>24</v>
      </c>
      <c r="D150" t="s">
        <v>1031</v>
      </c>
      <c r="E150" s="57"/>
    </row>
    <row r="151" spans="1:5">
      <c r="A151" t="s">
        <v>1136</v>
      </c>
      <c r="B151" t="s">
        <v>438</v>
      </c>
      <c r="C151" t="s">
        <v>22</v>
      </c>
      <c r="D151" t="s">
        <v>439</v>
      </c>
      <c r="E151" s="57"/>
    </row>
    <row r="152" spans="1:5">
      <c r="A152" t="s">
        <v>1137</v>
      </c>
      <c r="B152" t="s">
        <v>807</v>
      </c>
      <c r="C152" t="s">
        <v>22</v>
      </c>
      <c r="D152" t="s">
        <v>946</v>
      </c>
      <c r="E152" s="57"/>
    </row>
    <row r="153" spans="1:5">
      <c r="A153" t="s">
        <v>1138</v>
      </c>
      <c r="B153" t="s">
        <v>1050</v>
      </c>
      <c r="C153" t="s">
        <v>24</v>
      </c>
      <c r="D153" t="s">
        <v>1051</v>
      </c>
      <c r="E153" s="57"/>
    </row>
    <row r="154" spans="1:5">
      <c r="A154" t="s">
        <v>1033</v>
      </c>
      <c r="B154" t="s">
        <v>835</v>
      </c>
      <c r="C154" t="s">
        <v>24</v>
      </c>
      <c r="D154" t="s">
        <v>836</v>
      </c>
    </row>
    <row r="155" spans="1:5">
      <c r="A155" t="s">
        <v>1122</v>
      </c>
      <c r="B155" t="s">
        <v>376</v>
      </c>
      <c r="C155" t="s">
        <v>22</v>
      </c>
      <c r="D155" t="s">
        <v>377</v>
      </c>
    </row>
    <row r="156" spans="1:5">
      <c r="A156" t="s">
        <v>1172</v>
      </c>
      <c r="B156" t="s">
        <v>551</v>
      </c>
      <c r="C156" t="s">
        <v>24</v>
      </c>
      <c r="D156" t="s">
        <v>552</v>
      </c>
    </row>
    <row r="157" spans="1:5">
      <c r="A157" t="s">
        <v>1171</v>
      </c>
      <c r="B157" t="s">
        <v>1176</v>
      </c>
      <c r="C157" t="s">
        <v>22</v>
      </c>
      <c r="D157" s="71" t="s">
        <v>1170</v>
      </c>
      <c r="E157" s="57"/>
    </row>
    <row r="158" spans="1:5">
      <c r="A158" t="s">
        <v>1169</v>
      </c>
      <c r="B158" t="s">
        <v>435</v>
      </c>
      <c r="C158" t="s">
        <v>22</v>
      </c>
      <c r="D158" t="s">
        <v>436</v>
      </c>
      <c r="E158" s="57"/>
    </row>
    <row r="159" spans="1:5">
      <c r="A159" t="s">
        <v>1168</v>
      </c>
      <c r="B159" t="s">
        <v>769</v>
      </c>
      <c r="C159" t="s">
        <v>22</v>
      </c>
      <c r="D159" t="s">
        <v>959</v>
      </c>
      <c r="E159" s="57"/>
    </row>
    <row r="160" spans="1:5">
      <c r="A160" t="s">
        <v>1167</v>
      </c>
      <c r="B160" t="s">
        <v>1175</v>
      </c>
      <c r="C160" t="s">
        <v>21</v>
      </c>
      <c r="D160" s="72" t="s">
        <v>1177</v>
      </c>
      <c r="E160" s="57"/>
    </row>
    <row r="161" spans="1:5">
      <c r="A161" t="s">
        <v>1166</v>
      </c>
      <c r="B161" t="s">
        <v>1044</v>
      </c>
      <c r="C161" t="s">
        <v>24</v>
      </c>
      <c r="D161" t="s">
        <v>1045</v>
      </c>
      <c r="E161" s="57"/>
    </row>
    <row r="162" spans="1:5">
      <c r="A162" t="s">
        <v>1165</v>
      </c>
      <c r="B162" t="s">
        <v>751</v>
      </c>
      <c r="C162" t="s">
        <v>22</v>
      </c>
      <c r="D162" t="s">
        <v>1018</v>
      </c>
      <c r="E162" s="57"/>
    </row>
    <row r="163" spans="1:5">
      <c r="A163" t="s">
        <v>1164</v>
      </c>
      <c r="B163" t="s">
        <v>94</v>
      </c>
      <c r="C163" t="s">
        <v>23</v>
      </c>
      <c r="D163" t="s">
        <v>95</v>
      </c>
      <c r="E163" s="57"/>
    </row>
    <row r="164" spans="1:5">
      <c r="A164" t="s">
        <v>1106</v>
      </c>
      <c r="B164" t="s">
        <v>739</v>
      </c>
      <c r="C164" t="s">
        <v>22</v>
      </c>
      <c r="D164" t="s">
        <v>1034</v>
      </c>
      <c r="E164" s="57"/>
    </row>
    <row r="165" spans="1:5">
      <c r="A165" t="s">
        <v>1163</v>
      </c>
      <c r="B165" t="s">
        <v>232</v>
      </c>
      <c r="C165" t="s">
        <v>21</v>
      </c>
      <c r="D165" t="s">
        <v>233</v>
      </c>
      <c r="E165" s="57"/>
    </row>
    <row r="166" spans="1:5">
      <c r="A166" t="s">
        <v>1162</v>
      </c>
      <c r="B166" t="s">
        <v>930</v>
      </c>
      <c r="C166" t="s">
        <v>24</v>
      </c>
      <c r="D166" t="s">
        <v>931</v>
      </c>
      <c r="E166" s="57"/>
    </row>
    <row r="167" spans="1:5">
      <c r="A167" t="s">
        <v>1161</v>
      </c>
      <c r="B167" t="s">
        <v>1038</v>
      </c>
      <c r="C167" t="s">
        <v>24</v>
      </c>
      <c r="D167" t="s">
        <v>994</v>
      </c>
      <c r="E167" s="57"/>
    </row>
    <row r="168" spans="1:5">
      <c r="A168" t="s">
        <v>1160</v>
      </c>
      <c r="B168" t="s">
        <v>442</v>
      </c>
      <c r="C168" t="s">
        <v>23</v>
      </c>
      <c r="D168" t="s">
        <v>443</v>
      </c>
      <c r="E168" s="57"/>
    </row>
    <row r="169" spans="1:5">
      <c r="A169" t="s">
        <v>1159</v>
      </c>
      <c r="B169" t="s">
        <v>524</v>
      </c>
      <c r="C169" t="s">
        <v>21</v>
      </c>
      <c r="D169" t="s">
        <v>283</v>
      </c>
      <c r="E169" s="57"/>
    </row>
    <row r="170" spans="1:5">
      <c r="A170" t="s">
        <v>1158</v>
      </c>
      <c r="B170" t="s">
        <v>247</v>
      </c>
      <c r="C170" t="s">
        <v>23</v>
      </c>
      <c r="D170" t="s">
        <v>248</v>
      </c>
      <c r="E170" s="57"/>
    </row>
    <row r="171" spans="1:5">
      <c r="A171" t="s">
        <v>1157</v>
      </c>
      <c r="B171" t="s">
        <v>548</v>
      </c>
      <c r="C171" t="s">
        <v>22</v>
      </c>
      <c r="D171" t="s">
        <v>549</v>
      </c>
      <c r="E171" s="57"/>
    </row>
    <row r="172" spans="1:5">
      <c r="A172" t="s">
        <v>1156</v>
      </c>
      <c r="B172" t="s">
        <v>925</v>
      </c>
      <c r="C172" t="s">
        <v>22</v>
      </c>
      <c r="D172" t="s">
        <v>926</v>
      </c>
      <c r="E172" s="57"/>
    </row>
    <row r="173" spans="1:5">
      <c r="A173" t="s">
        <v>1155</v>
      </c>
      <c r="B173" t="s">
        <v>1174</v>
      </c>
      <c r="C173" t="s">
        <v>21</v>
      </c>
      <c r="D173" s="71" t="s">
        <v>1154</v>
      </c>
      <c r="E173" s="57"/>
    </row>
    <row r="174" spans="1:5">
      <c r="A174" t="s">
        <v>1153</v>
      </c>
      <c r="B174" t="s">
        <v>402</v>
      </c>
      <c r="C174" t="s">
        <v>22</v>
      </c>
      <c r="D174" t="s">
        <v>949</v>
      </c>
      <c r="E174" s="57"/>
    </row>
    <row r="175" spans="1:5">
      <c r="A175" t="s">
        <v>963</v>
      </c>
      <c r="B175" t="s">
        <v>103</v>
      </c>
      <c r="C175" t="s">
        <v>23</v>
      </c>
      <c r="D175" t="s">
        <v>104</v>
      </c>
      <c r="E175" s="57"/>
    </row>
    <row r="176" spans="1:5">
      <c r="A176" t="s">
        <v>309</v>
      </c>
      <c r="B176" t="s">
        <v>807</v>
      </c>
      <c r="C176" t="s">
        <v>22</v>
      </c>
      <c r="D176" t="s">
        <v>1039</v>
      </c>
    </row>
    <row r="177" spans="1:4">
      <c r="A177" t="s">
        <v>11</v>
      </c>
      <c r="B177" t="s">
        <v>32</v>
      </c>
      <c r="C177" t="s">
        <v>24</v>
      </c>
      <c r="D177" t="s">
        <v>33</v>
      </c>
    </row>
    <row r="178" spans="1:4">
      <c r="A178" t="s">
        <v>1413</v>
      </c>
      <c r="B178" t="s">
        <v>1414</v>
      </c>
      <c r="C178" t="s">
        <v>21</v>
      </c>
      <c r="D178" t="s">
        <v>1415</v>
      </c>
    </row>
    <row r="215" spans="1:4">
      <c r="A215" s="40"/>
      <c r="B215" s="40"/>
      <c r="D215" s="55"/>
    </row>
    <row r="216" spans="1:4">
      <c r="A216" s="40"/>
      <c r="B216" s="40"/>
      <c r="D216" s="56"/>
    </row>
    <row r="217" spans="1:4">
      <c r="A217" s="40"/>
      <c r="B217" s="40"/>
      <c r="D217" s="56"/>
    </row>
    <row r="218" spans="1:4">
      <c r="A218" s="40"/>
      <c r="B218" s="40"/>
      <c r="D218" s="56"/>
    </row>
    <row r="219" spans="1:4">
      <c r="A219" s="40"/>
      <c r="B219" s="40"/>
      <c r="D219" s="56"/>
    </row>
    <row r="220" spans="1:4">
      <c r="A220" s="40"/>
      <c r="B220" s="40"/>
      <c r="D220" s="56"/>
    </row>
    <row r="263" spans="1:4">
      <c r="A263" s="40"/>
      <c r="B263" s="40"/>
      <c r="D263" s="55"/>
    </row>
    <row r="264" spans="1:4">
      <c r="A264" s="40"/>
      <c r="B264" s="40"/>
      <c r="D264" s="56"/>
    </row>
    <row r="265" spans="1:4">
      <c r="A265" s="40"/>
      <c r="B265" s="40"/>
      <c r="D265" s="56"/>
    </row>
    <row r="266" spans="1:4">
      <c r="A266" s="40"/>
      <c r="B266" s="40"/>
      <c r="D266" s="56"/>
    </row>
    <row r="267" spans="1:4">
      <c r="A267" s="40"/>
      <c r="B267" s="40"/>
      <c r="D267" s="56"/>
    </row>
    <row r="268" spans="1:4">
      <c r="A268" s="40"/>
      <c r="B268" s="40"/>
      <c r="D268" s="56"/>
    </row>
    <row r="640" spans="4:4">
      <c r="D640" t="str">
        <f>IFERROR(INDEX(#REF!,MATCH(B640,#REF!,0))," ")</f>
        <v xml:space="preserve"> </v>
      </c>
    </row>
    <row r="641" spans="4:4">
      <c r="D641" t="str">
        <f>IFERROR(INDEX(#REF!,MATCH(B641,#REF!,0))," ")</f>
        <v xml:space="preserve"> </v>
      </c>
    </row>
    <row r="642" spans="4:4">
      <c r="D642" t="str">
        <f>IFERROR(INDEX(#REF!,MATCH(B642,#REF!,0))," ")</f>
        <v xml:space="preserve"> </v>
      </c>
    </row>
    <row r="643" spans="4:4">
      <c r="D643" t="str">
        <f>IFERROR(INDEX(#REF!,MATCH(B643,#REF!,0))," ")</f>
        <v xml:space="preserve"> </v>
      </c>
    </row>
  </sheetData>
  <autoFilter ref="A5:D177" xr:uid="{00000000-0009-0000-0000-000003000000}"/>
  <pageMargins left="0.7" right="0.7" top="0.75" bottom="0.75" header="0.3" footer="0.3"/>
  <pageSetup orientation="portrait" verticalDpi="59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8">
    <tabColor theme="9" tint="0.39997558519241921"/>
  </sheetPr>
  <dimension ref="A1:D22"/>
  <sheetViews>
    <sheetView workbookViewId="0">
      <selection activeCell="B7" sqref="B7:C7"/>
    </sheetView>
  </sheetViews>
  <sheetFormatPr baseColWidth="10" defaultColWidth="8.83203125" defaultRowHeight="15"/>
  <cols>
    <col min="2" max="2" width="17.33203125" bestFit="1" customWidth="1"/>
  </cols>
  <sheetData>
    <row r="1" spans="1:4">
      <c r="A1" s="17" t="s">
        <v>339</v>
      </c>
      <c r="B1" s="22" t="s">
        <v>982</v>
      </c>
      <c r="C1" s="19"/>
      <c r="D1" s="19"/>
    </row>
    <row r="2" spans="1:4">
      <c r="A2" s="17" t="s">
        <v>7</v>
      </c>
      <c r="B2" s="21">
        <v>43354</v>
      </c>
      <c r="C2" s="19"/>
      <c r="D2" s="19"/>
    </row>
    <row r="3" spans="1:4">
      <c r="A3" s="17" t="s">
        <v>8</v>
      </c>
      <c r="B3" s="22">
        <f>COUNTA(D6:D206)</f>
        <v>17</v>
      </c>
      <c r="C3" s="19"/>
      <c r="D3" s="19"/>
    </row>
    <row r="4" spans="1:4">
      <c r="A4" s="20"/>
      <c r="B4" s="20"/>
      <c r="C4" s="19"/>
      <c r="D4" s="19"/>
    </row>
    <row r="5" spans="1:4">
      <c r="A5" s="50" t="s">
        <v>341</v>
      </c>
      <c r="B5" s="50" t="s">
        <v>342</v>
      </c>
      <c r="C5" s="50" t="s">
        <v>4</v>
      </c>
      <c r="D5" s="50" t="s">
        <v>343</v>
      </c>
    </row>
    <row r="6" spans="1:4">
      <c r="A6" t="s">
        <v>965</v>
      </c>
      <c r="B6" t="s">
        <v>887</v>
      </c>
      <c r="C6" t="s">
        <v>24</v>
      </c>
      <c r="D6" t="s">
        <v>966</v>
      </c>
    </row>
    <row r="7" spans="1:4">
      <c r="A7" t="s">
        <v>11</v>
      </c>
      <c r="B7" t="s">
        <v>32</v>
      </c>
      <c r="C7" t="s">
        <v>24</v>
      </c>
      <c r="D7" t="s">
        <v>33</v>
      </c>
    </row>
    <row r="8" spans="1:4">
      <c r="A8" t="s">
        <v>37</v>
      </c>
      <c r="B8" t="s">
        <v>38</v>
      </c>
      <c r="C8" t="s">
        <v>22</v>
      </c>
      <c r="D8" t="s">
        <v>39</v>
      </c>
    </row>
    <row r="9" spans="1:4">
      <c r="A9" t="s">
        <v>70</v>
      </c>
      <c r="B9" t="s">
        <v>983</v>
      </c>
      <c r="C9" t="s">
        <v>23</v>
      </c>
      <c r="D9" t="s">
        <v>160</v>
      </c>
    </row>
    <row r="10" spans="1:4">
      <c r="A10" t="s">
        <v>541</v>
      </c>
      <c r="B10" t="s">
        <v>542</v>
      </c>
      <c r="C10" t="s">
        <v>24</v>
      </c>
      <c r="D10" t="s">
        <v>543</v>
      </c>
    </row>
    <row r="11" spans="1:4">
      <c r="A11" t="s">
        <v>96</v>
      </c>
      <c r="B11" t="s">
        <v>97</v>
      </c>
      <c r="C11" t="s">
        <v>984</v>
      </c>
      <c r="D11" t="s">
        <v>98</v>
      </c>
    </row>
    <row r="12" spans="1:4">
      <c r="A12" t="s">
        <v>126</v>
      </c>
      <c r="B12" t="s">
        <v>985</v>
      </c>
      <c r="C12" t="s">
        <v>986</v>
      </c>
      <c r="D12" t="s">
        <v>987</v>
      </c>
    </row>
    <row r="13" spans="1:4">
      <c r="A13" t="s">
        <v>288</v>
      </c>
      <c r="B13" t="s">
        <v>932</v>
      </c>
      <c r="C13" t="s">
        <v>984</v>
      </c>
      <c r="D13" t="s">
        <v>933</v>
      </c>
    </row>
    <row r="14" spans="1:4">
      <c r="A14" t="s">
        <v>148</v>
      </c>
      <c r="B14" t="s">
        <v>149</v>
      </c>
      <c r="C14" t="s">
        <v>21</v>
      </c>
      <c r="D14" t="s">
        <v>150</v>
      </c>
    </row>
    <row r="15" spans="1:4">
      <c r="A15" t="s">
        <v>255</v>
      </c>
      <c r="B15" t="s">
        <v>256</v>
      </c>
      <c r="C15" t="s">
        <v>23</v>
      </c>
      <c r="D15" t="s">
        <v>257</v>
      </c>
    </row>
    <row r="16" spans="1:4">
      <c r="A16" t="s">
        <v>429</v>
      </c>
      <c r="B16" t="s">
        <v>430</v>
      </c>
      <c r="C16" t="s">
        <v>22</v>
      </c>
      <c r="D16" t="s">
        <v>431</v>
      </c>
    </row>
    <row r="17" spans="1:4">
      <c r="A17" t="s">
        <v>61</v>
      </c>
      <c r="B17" t="s">
        <v>376</v>
      </c>
      <c r="C17" t="s">
        <v>22</v>
      </c>
      <c r="D17" t="s">
        <v>377</v>
      </c>
    </row>
    <row r="18" spans="1:4">
      <c r="A18" t="s">
        <v>963</v>
      </c>
      <c r="B18" t="s">
        <v>103</v>
      </c>
      <c r="C18" t="s">
        <v>23</v>
      </c>
      <c r="D18" t="s">
        <v>964</v>
      </c>
    </row>
    <row r="19" spans="1:4">
      <c r="A19" t="s">
        <v>790</v>
      </c>
      <c r="B19" t="s">
        <v>791</v>
      </c>
      <c r="C19" t="s">
        <v>22</v>
      </c>
      <c r="D19" t="s">
        <v>968</v>
      </c>
    </row>
    <row r="20" spans="1:4">
      <c r="A20" t="s">
        <v>184</v>
      </c>
      <c r="B20" t="s">
        <v>185</v>
      </c>
      <c r="C20" t="s">
        <v>22</v>
      </c>
      <c r="D20" t="s">
        <v>186</v>
      </c>
    </row>
    <row r="21" spans="1:4">
      <c r="A21" t="s">
        <v>988</v>
      </c>
      <c r="B21" t="s">
        <v>402</v>
      </c>
      <c r="C21" t="s">
        <v>22</v>
      </c>
      <c r="D21" t="s">
        <v>403</v>
      </c>
    </row>
    <row r="22" spans="1:4">
      <c r="A22" t="s">
        <v>889</v>
      </c>
      <c r="B22" t="s">
        <v>890</v>
      </c>
      <c r="C22" t="s">
        <v>989</v>
      </c>
      <c r="D22" t="s">
        <v>895</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8">
    <tabColor theme="9" tint="0.39997558519241921"/>
  </sheetPr>
  <dimension ref="A1:D1000"/>
  <sheetViews>
    <sheetView workbookViewId="0">
      <selection activeCell="B7" sqref="B7:C7"/>
    </sheetView>
  </sheetViews>
  <sheetFormatPr baseColWidth="10" defaultColWidth="14.5" defaultRowHeight="15"/>
  <cols>
    <col min="1" max="1" width="14.5" style="26"/>
    <col min="2" max="2" width="18.1640625" style="26" bestFit="1" customWidth="1"/>
    <col min="3" max="3" width="14.5" style="26"/>
    <col min="4" max="4" width="18.5" style="26" customWidth="1"/>
    <col min="5" max="16384" width="14.5" style="26"/>
  </cols>
  <sheetData>
    <row r="1" spans="1:4">
      <c r="A1" s="17" t="s">
        <v>339</v>
      </c>
      <c r="B1" s="22" t="s">
        <v>969</v>
      </c>
      <c r="C1" s="19"/>
      <c r="D1" s="19"/>
    </row>
    <row r="2" spans="1:4">
      <c r="A2" s="17" t="s">
        <v>7</v>
      </c>
      <c r="B2" s="21">
        <v>43350</v>
      </c>
      <c r="C2" s="19"/>
      <c r="D2" s="19"/>
    </row>
    <row r="3" spans="1:4">
      <c r="A3" s="17" t="s">
        <v>8</v>
      </c>
      <c r="B3" s="22">
        <f>COUNTA(D6:D206)</f>
        <v>10</v>
      </c>
      <c r="C3" s="19"/>
      <c r="D3" s="19"/>
    </row>
    <row r="4" spans="1:4">
      <c r="A4" s="20"/>
      <c r="B4" s="20"/>
      <c r="C4" s="19"/>
      <c r="D4" s="19"/>
    </row>
    <row r="5" spans="1:4">
      <c r="A5" s="50" t="s">
        <v>341</v>
      </c>
      <c r="B5" s="50" t="s">
        <v>342</v>
      </c>
      <c r="C5" s="50" t="s">
        <v>4</v>
      </c>
      <c r="D5" s="50" t="s">
        <v>343</v>
      </c>
    </row>
    <row r="6" spans="1:4">
      <c r="A6" s="19" t="s">
        <v>970</v>
      </c>
      <c r="B6" s="19" t="s">
        <v>890</v>
      </c>
      <c r="C6" s="19" t="s">
        <v>21</v>
      </c>
      <c r="D6" s="54" t="s">
        <v>895</v>
      </c>
    </row>
    <row r="7" spans="1:4">
      <c r="A7" s="19" t="s">
        <v>891</v>
      </c>
      <c r="B7" s="19" t="s">
        <v>892</v>
      </c>
      <c r="C7" s="19" t="s">
        <v>24</v>
      </c>
      <c r="D7" s="19" t="s">
        <v>896</v>
      </c>
    </row>
    <row r="8" spans="1:4">
      <c r="A8" s="19" t="s">
        <v>120</v>
      </c>
      <c r="B8" s="19" t="s">
        <v>971</v>
      </c>
      <c r="C8" s="19" t="s">
        <v>23</v>
      </c>
      <c r="D8" s="19" t="s">
        <v>972</v>
      </c>
    </row>
    <row r="9" spans="1:4">
      <c r="A9" s="19" t="s">
        <v>181</v>
      </c>
      <c r="B9" s="19" t="s">
        <v>182</v>
      </c>
      <c r="C9" s="19" t="s">
        <v>21</v>
      </c>
      <c r="D9" s="54" t="s">
        <v>183</v>
      </c>
    </row>
    <row r="10" spans="1:4">
      <c r="A10" s="19" t="s">
        <v>957</v>
      </c>
      <c r="B10" s="19" t="s">
        <v>293</v>
      </c>
      <c r="C10" s="19" t="s">
        <v>21</v>
      </c>
      <c r="D10" s="19" t="s">
        <v>400</v>
      </c>
    </row>
    <row r="11" spans="1:4">
      <c r="A11" s="19" t="s">
        <v>306</v>
      </c>
      <c r="B11" s="19" t="s">
        <v>307</v>
      </c>
      <c r="C11" s="19" t="s">
        <v>24</v>
      </c>
      <c r="D11" s="19" t="s">
        <v>308</v>
      </c>
    </row>
    <row r="12" spans="1:4">
      <c r="A12" s="19" t="s">
        <v>467</v>
      </c>
      <c r="B12" s="19" t="s">
        <v>468</v>
      </c>
      <c r="C12" s="19" t="s">
        <v>23</v>
      </c>
      <c r="D12" s="19" t="s">
        <v>471</v>
      </c>
    </row>
    <row r="13" spans="1:4">
      <c r="A13" s="19" t="s">
        <v>352</v>
      </c>
      <c r="B13" s="19" t="s">
        <v>235</v>
      </c>
      <c r="C13" s="19" t="s">
        <v>22</v>
      </c>
      <c r="D13" s="19" t="s">
        <v>236</v>
      </c>
    </row>
    <row r="14" spans="1:4">
      <c r="A14" s="19" t="s">
        <v>353</v>
      </c>
      <c r="B14" s="19" t="s">
        <v>354</v>
      </c>
      <c r="C14" s="19" t="s">
        <v>22</v>
      </c>
      <c r="D14" s="19" t="s">
        <v>355</v>
      </c>
    </row>
    <row r="15" spans="1:4">
      <c r="A15" s="19" t="s">
        <v>973</v>
      </c>
      <c r="B15" s="19" t="s">
        <v>974</v>
      </c>
      <c r="C15" s="19" t="s">
        <v>24</v>
      </c>
      <c r="D15" s="19" t="s">
        <v>975</v>
      </c>
    </row>
    <row r="16" spans="1:4">
      <c r="A16" s="19"/>
      <c r="B16" s="19"/>
      <c r="C16" s="19"/>
      <c r="D16" s="19"/>
    </row>
    <row r="17" spans="1:4">
      <c r="A17" s="19"/>
      <c r="B17" s="19"/>
      <c r="C17" s="19"/>
      <c r="D17" s="19"/>
    </row>
    <row r="18" spans="1:4" ht="15.75" customHeight="1">
      <c r="A18" s="19"/>
      <c r="B18" s="19"/>
      <c r="C18" s="27"/>
      <c r="D18" s="19"/>
    </row>
    <row r="19" spans="1:4" ht="15.75" customHeight="1">
      <c r="A19" s="19"/>
      <c r="B19" s="19"/>
      <c r="C19" s="27"/>
      <c r="D19" s="19"/>
    </row>
    <row r="20" spans="1:4" ht="15.75" customHeight="1">
      <c r="A20" s="19"/>
      <c r="B20" s="19"/>
      <c r="C20" s="27"/>
      <c r="D20" s="19"/>
    </row>
    <row r="21" spans="1:4" ht="15.75" customHeight="1">
      <c r="A21" s="19"/>
      <c r="B21" s="19"/>
      <c r="C21" s="27"/>
      <c r="D21" s="19"/>
    </row>
    <row r="22" spans="1:4">
      <c r="A22" s="19"/>
      <c r="B22" s="19"/>
      <c r="C22" s="27"/>
      <c r="D22" s="19"/>
    </row>
    <row r="23" spans="1:4">
      <c r="A23" s="19"/>
      <c r="B23" s="19"/>
      <c r="C23" s="27"/>
      <c r="D23" s="19"/>
    </row>
    <row r="24" spans="1:4">
      <c r="A24" s="19"/>
      <c r="B24" s="19"/>
      <c r="C24" s="27"/>
      <c r="D24" s="19"/>
    </row>
    <row r="25" spans="1:4">
      <c r="A25" s="19"/>
      <c r="B25" s="19"/>
      <c r="C25" s="27"/>
      <c r="D25" s="19"/>
    </row>
    <row r="26" spans="1:4">
      <c r="A26" s="19"/>
      <c r="B26" s="19"/>
      <c r="C26" s="27"/>
      <c r="D26" s="19"/>
    </row>
    <row r="27" spans="1:4">
      <c r="A27" s="19"/>
      <c r="B27" s="19"/>
      <c r="C27" s="27"/>
      <c r="D27" s="19"/>
    </row>
    <row r="28" spans="1:4">
      <c r="A28" s="19"/>
      <c r="B28" s="19"/>
      <c r="C28" s="27"/>
      <c r="D28" s="19"/>
    </row>
    <row r="29" spans="1:4">
      <c r="A29" s="19"/>
      <c r="B29" s="19"/>
      <c r="C29" s="27"/>
      <c r="D29" s="19"/>
    </row>
    <row r="30" spans="1:4">
      <c r="C30" s="27"/>
    </row>
    <row r="31" spans="1:4">
      <c r="C31" s="27"/>
    </row>
    <row r="32" spans="1:4">
      <c r="C32" s="27"/>
    </row>
    <row r="33" spans="3:3">
      <c r="C33" s="27"/>
    </row>
    <row r="34" spans="3:3">
      <c r="C34" s="27"/>
    </row>
    <row r="35" spans="3:3">
      <c r="C35" s="27"/>
    </row>
    <row r="36" spans="3:3">
      <c r="C36" s="27"/>
    </row>
    <row r="37" spans="3:3">
      <c r="C37" s="27"/>
    </row>
    <row r="38" spans="3:3">
      <c r="C38" s="27"/>
    </row>
    <row r="39" spans="3:3">
      <c r="C39" s="27"/>
    </row>
    <row r="40" spans="3:3">
      <c r="C40" s="27"/>
    </row>
    <row r="41" spans="3:3">
      <c r="C41" s="27"/>
    </row>
    <row r="42" spans="3:3">
      <c r="C42" s="27"/>
    </row>
    <row r="43" spans="3:3">
      <c r="C43" s="27"/>
    </row>
    <row r="44" spans="3:3">
      <c r="C44" s="27"/>
    </row>
    <row r="45" spans="3:3">
      <c r="C45" s="27"/>
    </row>
    <row r="46" spans="3:3">
      <c r="C46" s="27"/>
    </row>
    <row r="47" spans="3:3">
      <c r="C47" s="27"/>
    </row>
    <row r="48" spans="3:3">
      <c r="C48" s="27"/>
    </row>
    <row r="49" spans="3:3">
      <c r="C49" s="27"/>
    </row>
    <row r="50" spans="3:3">
      <c r="C50" s="27"/>
    </row>
    <row r="51" spans="3:3">
      <c r="C51" s="27"/>
    </row>
    <row r="52" spans="3:3">
      <c r="C52" s="27"/>
    </row>
    <row r="53" spans="3:3">
      <c r="C53" s="27"/>
    </row>
    <row r="54" spans="3:3">
      <c r="C54" s="27"/>
    </row>
    <row r="55" spans="3:3">
      <c r="C55" s="27"/>
    </row>
    <row r="56" spans="3:3">
      <c r="C56" s="27"/>
    </row>
    <row r="57" spans="3:3">
      <c r="C57" s="27"/>
    </row>
    <row r="58" spans="3:3">
      <c r="C58" s="27"/>
    </row>
    <row r="59" spans="3:3">
      <c r="C59" s="27"/>
    </row>
    <row r="60" spans="3:3">
      <c r="C60" s="27"/>
    </row>
    <row r="61" spans="3:3">
      <c r="C61" s="27"/>
    </row>
    <row r="62" spans="3:3">
      <c r="C62" s="27"/>
    </row>
    <row r="63" spans="3:3">
      <c r="C63" s="27"/>
    </row>
    <row r="64" spans="3:3">
      <c r="C64" s="27"/>
    </row>
    <row r="65" spans="3:3">
      <c r="C65" s="27"/>
    </row>
    <row r="66" spans="3:3">
      <c r="C66" s="27"/>
    </row>
    <row r="67" spans="3:3">
      <c r="C67" s="27"/>
    </row>
    <row r="68" spans="3:3">
      <c r="C68" s="27"/>
    </row>
    <row r="69" spans="3:3">
      <c r="C69" s="27"/>
    </row>
    <row r="70" spans="3:3">
      <c r="C70" s="27"/>
    </row>
    <row r="71" spans="3:3">
      <c r="C71" s="27"/>
    </row>
    <row r="72" spans="3:3">
      <c r="C72" s="27"/>
    </row>
    <row r="73" spans="3:3">
      <c r="C73" s="27"/>
    </row>
    <row r="74" spans="3:3">
      <c r="C74" s="27"/>
    </row>
    <row r="75" spans="3:3">
      <c r="C75" s="27"/>
    </row>
    <row r="76" spans="3:3">
      <c r="C76" s="27"/>
    </row>
    <row r="77" spans="3:3">
      <c r="C77" s="27"/>
    </row>
    <row r="78" spans="3:3">
      <c r="C78" s="27"/>
    </row>
    <row r="79" spans="3:3">
      <c r="C79" s="27"/>
    </row>
    <row r="80" spans="3:3">
      <c r="C80" s="27"/>
    </row>
    <row r="81" spans="3:3">
      <c r="C81" s="27"/>
    </row>
    <row r="82" spans="3:3">
      <c r="C82" s="27"/>
    </row>
    <row r="83" spans="3:3">
      <c r="C83" s="27"/>
    </row>
    <row r="84" spans="3:3">
      <c r="C84" s="27"/>
    </row>
    <row r="85" spans="3:3">
      <c r="C85" s="27"/>
    </row>
    <row r="86" spans="3:3">
      <c r="C86" s="27"/>
    </row>
    <row r="87" spans="3:3">
      <c r="C87" s="27"/>
    </row>
    <row r="88" spans="3:3">
      <c r="C88" s="27"/>
    </row>
    <row r="89" spans="3:3">
      <c r="C89" s="27"/>
    </row>
    <row r="90" spans="3:3">
      <c r="C90" s="27"/>
    </row>
    <row r="91" spans="3:3">
      <c r="C91" s="27"/>
    </row>
    <row r="92" spans="3:3">
      <c r="C92" s="27"/>
    </row>
    <row r="93" spans="3:3">
      <c r="C93" s="27"/>
    </row>
    <row r="94" spans="3:3">
      <c r="C94" s="27"/>
    </row>
    <row r="95" spans="3:3">
      <c r="C95" s="27"/>
    </row>
    <row r="96" spans="3:3">
      <c r="C96" s="27"/>
    </row>
    <row r="97" spans="3:3">
      <c r="C97" s="27"/>
    </row>
    <row r="98" spans="3:3">
      <c r="C98" s="27"/>
    </row>
    <row r="99" spans="3:3">
      <c r="C99" s="27"/>
    </row>
    <row r="100" spans="3:3">
      <c r="C100" s="27"/>
    </row>
    <row r="101" spans="3:3">
      <c r="C101" s="27"/>
    </row>
    <row r="102" spans="3:3">
      <c r="C102" s="27"/>
    </row>
    <row r="103" spans="3:3">
      <c r="C103" s="27"/>
    </row>
    <row r="104" spans="3:3">
      <c r="C104" s="27"/>
    </row>
    <row r="105" spans="3:3">
      <c r="C105" s="27"/>
    </row>
    <row r="106" spans="3:3">
      <c r="C106" s="27"/>
    </row>
    <row r="107" spans="3:3">
      <c r="C107" s="27"/>
    </row>
    <row r="108" spans="3:3">
      <c r="C108" s="27"/>
    </row>
    <row r="109" spans="3:3">
      <c r="C109" s="27"/>
    </row>
    <row r="110" spans="3:3">
      <c r="C110" s="27"/>
    </row>
    <row r="111" spans="3:3">
      <c r="C111" s="27"/>
    </row>
    <row r="112" spans="3:3">
      <c r="C112" s="27"/>
    </row>
    <row r="113" spans="3:3">
      <c r="C113" s="27"/>
    </row>
    <row r="114" spans="3:3">
      <c r="C114" s="27"/>
    </row>
    <row r="115" spans="3:3">
      <c r="C115" s="27"/>
    </row>
    <row r="116" spans="3:3">
      <c r="C116" s="27"/>
    </row>
    <row r="117" spans="3:3">
      <c r="C117" s="27"/>
    </row>
    <row r="118" spans="3:3">
      <c r="C118" s="27"/>
    </row>
    <row r="119" spans="3:3">
      <c r="C119" s="27"/>
    </row>
    <row r="120" spans="3:3">
      <c r="C120" s="27"/>
    </row>
    <row r="121" spans="3:3">
      <c r="C121" s="27"/>
    </row>
    <row r="122" spans="3:3">
      <c r="C122" s="27"/>
    </row>
    <row r="123" spans="3:3">
      <c r="C123" s="27"/>
    </row>
    <row r="124" spans="3:3">
      <c r="C124" s="27"/>
    </row>
    <row r="125" spans="3:3">
      <c r="C125" s="27"/>
    </row>
    <row r="126" spans="3:3">
      <c r="C126" s="27"/>
    </row>
    <row r="127" spans="3:3">
      <c r="C127" s="27"/>
    </row>
    <row r="128" spans="3:3">
      <c r="C128" s="27"/>
    </row>
    <row r="129" spans="3:3">
      <c r="C129" s="27"/>
    </row>
    <row r="130" spans="3:3">
      <c r="C130" s="27"/>
    </row>
    <row r="131" spans="3:3">
      <c r="C131" s="27"/>
    </row>
    <row r="132" spans="3:3">
      <c r="C132" s="27"/>
    </row>
    <row r="133" spans="3:3">
      <c r="C133" s="27"/>
    </row>
    <row r="134" spans="3:3">
      <c r="C134" s="27"/>
    </row>
    <row r="135" spans="3:3">
      <c r="C135" s="27"/>
    </row>
    <row r="136" spans="3:3">
      <c r="C136" s="27"/>
    </row>
    <row r="137" spans="3:3">
      <c r="C137" s="27"/>
    </row>
    <row r="138" spans="3:3">
      <c r="C138" s="27"/>
    </row>
    <row r="139" spans="3:3">
      <c r="C139" s="27"/>
    </row>
    <row r="140" spans="3:3">
      <c r="C140" s="27"/>
    </row>
    <row r="141" spans="3:3">
      <c r="C141" s="27"/>
    </row>
    <row r="142" spans="3:3">
      <c r="C142" s="27"/>
    </row>
    <row r="143" spans="3:3">
      <c r="C143" s="27"/>
    </row>
    <row r="144" spans="3:3">
      <c r="C144" s="27"/>
    </row>
    <row r="145" spans="3:3">
      <c r="C145" s="27"/>
    </row>
    <row r="146" spans="3:3">
      <c r="C146" s="27"/>
    </row>
    <row r="147" spans="3:3">
      <c r="C147" s="27"/>
    </row>
    <row r="148" spans="3:3">
      <c r="C148" s="27"/>
    </row>
    <row r="149" spans="3:3">
      <c r="C149" s="27"/>
    </row>
    <row r="150" spans="3:3">
      <c r="C150" s="27"/>
    </row>
    <row r="151" spans="3:3">
      <c r="C151" s="27"/>
    </row>
    <row r="152" spans="3:3">
      <c r="C152" s="27"/>
    </row>
    <row r="153" spans="3:3">
      <c r="C153" s="27"/>
    </row>
    <row r="154" spans="3:3">
      <c r="C154" s="27"/>
    </row>
    <row r="155" spans="3:3">
      <c r="C155" s="27"/>
    </row>
    <row r="156" spans="3:3">
      <c r="C156" s="27"/>
    </row>
    <row r="157" spans="3:3">
      <c r="C157" s="27"/>
    </row>
    <row r="158" spans="3:3">
      <c r="C158" s="27"/>
    </row>
    <row r="159" spans="3:3">
      <c r="C159" s="27"/>
    </row>
    <row r="160" spans="3:3">
      <c r="C160" s="27"/>
    </row>
    <row r="161" spans="3:3">
      <c r="C161" s="27"/>
    </row>
    <row r="162" spans="3:3">
      <c r="C162" s="27"/>
    </row>
    <row r="163" spans="3:3">
      <c r="C163" s="27"/>
    </row>
    <row r="164" spans="3:3">
      <c r="C164" s="27"/>
    </row>
    <row r="165" spans="3:3">
      <c r="C165" s="27"/>
    </row>
    <row r="166" spans="3:3">
      <c r="C166" s="27"/>
    </row>
    <row r="167" spans="3:3">
      <c r="C167" s="27"/>
    </row>
    <row r="168" spans="3:3">
      <c r="C168" s="27"/>
    </row>
    <row r="169" spans="3:3">
      <c r="C169" s="27"/>
    </row>
    <row r="170" spans="3:3">
      <c r="C170" s="27"/>
    </row>
    <row r="171" spans="3:3">
      <c r="C171" s="27"/>
    </row>
    <row r="172" spans="3:3">
      <c r="C172" s="27"/>
    </row>
    <row r="173" spans="3:3">
      <c r="C173" s="27"/>
    </row>
    <row r="174" spans="3:3">
      <c r="C174" s="27"/>
    </row>
    <row r="175" spans="3:3">
      <c r="C175" s="27"/>
    </row>
    <row r="176" spans="3:3">
      <c r="C176" s="27"/>
    </row>
    <row r="177" spans="3:3">
      <c r="C177" s="27"/>
    </row>
    <row r="178" spans="3:3">
      <c r="C178" s="27"/>
    </row>
    <row r="179" spans="3:3">
      <c r="C179" s="27"/>
    </row>
    <row r="180" spans="3:3">
      <c r="C180" s="27"/>
    </row>
    <row r="181" spans="3:3">
      <c r="C181" s="27"/>
    </row>
    <row r="182" spans="3:3">
      <c r="C182" s="27"/>
    </row>
    <row r="183" spans="3:3">
      <c r="C183" s="27"/>
    </row>
    <row r="184" spans="3:3">
      <c r="C184" s="27"/>
    </row>
    <row r="185" spans="3:3">
      <c r="C185" s="27"/>
    </row>
    <row r="186" spans="3:3">
      <c r="C186" s="27"/>
    </row>
    <row r="187" spans="3:3">
      <c r="C187" s="27"/>
    </row>
    <row r="188" spans="3:3">
      <c r="C188" s="27"/>
    </row>
    <row r="189" spans="3:3">
      <c r="C189" s="27"/>
    </row>
    <row r="190" spans="3:3">
      <c r="C190" s="27"/>
    </row>
    <row r="191" spans="3:3">
      <c r="C191" s="27"/>
    </row>
    <row r="192" spans="3:3">
      <c r="C192" s="27"/>
    </row>
    <row r="193" spans="3:3">
      <c r="C193" s="27"/>
    </row>
    <row r="194" spans="3:3">
      <c r="C194" s="27"/>
    </row>
    <row r="195" spans="3:3">
      <c r="C195" s="27"/>
    </row>
    <row r="196" spans="3:3">
      <c r="C196" s="27"/>
    </row>
    <row r="197" spans="3:3">
      <c r="C197" s="27"/>
    </row>
    <row r="198" spans="3:3">
      <c r="C198" s="27"/>
    </row>
    <row r="199" spans="3:3">
      <c r="C199" s="27"/>
    </row>
    <row r="200" spans="3:3">
      <c r="C200" s="27"/>
    </row>
    <row r="201" spans="3:3">
      <c r="C201" s="27"/>
    </row>
    <row r="202" spans="3:3">
      <c r="C202" s="27"/>
    </row>
    <row r="203" spans="3:3">
      <c r="C203" s="27"/>
    </row>
    <row r="204" spans="3:3">
      <c r="C204" s="27"/>
    </row>
    <row r="205" spans="3:3">
      <c r="C205" s="27"/>
    </row>
    <row r="206" spans="3:3">
      <c r="C206" s="27"/>
    </row>
    <row r="207" spans="3:3">
      <c r="C207" s="27"/>
    </row>
    <row r="208" spans="3:3">
      <c r="C208" s="27"/>
    </row>
    <row r="209" spans="3:3">
      <c r="C209" s="27"/>
    </row>
    <row r="210" spans="3:3">
      <c r="C210" s="27"/>
    </row>
    <row r="211" spans="3:3">
      <c r="C211" s="27"/>
    </row>
    <row r="212" spans="3:3">
      <c r="C212" s="27"/>
    </row>
    <row r="213" spans="3:3">
      <c r="C213" s="27"/>
    </row>
    <row r="214" spans="3:3">
      <c r="C214" s="27"/>
    </row>
    <row r="215" spans="3:3">
      <c r="C215" s="27"/>
    </row>
    <row r="216" spans="3:3">
      <c r="C216" s="27"/>
    </row>
    <row r="217" spans="3:3">
      <c r="C217" s="27"/>
    </row>
    <row r="218" spans="3:3">
      <c r="C218" s="27"/>
    </row>
    <row r="219" spans="3:3">
      <c r="C219" s="27"/>
    </row>
    <row r="220" spans="3:3">
      <c r="C220" s="27"/>
    </row>
    <row r="221" spans="3:3">
      <c r="C221" s="27"/>
    </row>
    <row r="222" spans="3:3">
      <c r="C222" s="27"/>
    </row>
    <row r="223" spans="3:3">
      <c r="C223" s="27"/>
    </row>
    <row r="224" spans="3:3">
      <c r="C224" s="27"/>
    </row>
    <row r="225" spans="3:3">
      <c r="C225" s="27"/>
    </row>
    <row r="226" spans="3:3">
      <c r="C226" s="27"/>
    </row>
    <row r="227" spans="3:3">
      <c r="C227" s="27"/>
    </row>
    <row r="228" spans="3:3">
      <c r="C228" s="27"/>
    </row>
    <row r="229" spans="3:3">
      <c r="C229" s="27"/>
    </row>
    <row r="230" spans="3:3">
      <c r="C230" s="27"/>
    </row>
    <row r="231" spans="3:3">
      <c r="C231" s="27"/>
    </row>
    <row r="232" spans="3:3">
      <c r="C232" s="27"/>
    </row>
    <row r="233" spans="3:3">
      <c r="C233" s="27"/>
    </row>
    <row r="234" spans="3:3">
      <c r="C234" s="27"/>
    </row>
    <row r="235" spans="3:3">
      <c r="C235" s="27"/>
    </row>
    <row r="236" spans="3:3">
      <c r="C236" s="27"/>
    </row>
    <row r="237" spans="3:3">
      <c r="C237" s="27"/>
    </row>
    <row r="238" spans="3:3">
      <c r="C238" s="27"/>
    </row>
    <row r="239" spans="3:3">
      <c r="C239" s="27"/>
    </row>
    <row r="240" spans="3:3">
      <c r="C240" s="27"/>
    </row>
    <row r="241" spans="3:3">
      <c r="C241" s="27"/>
    </row>
    <row r="242" spans="3:3">
      <c r="C242" s="27"/>
    </row>
    <row r="243" spans="3:3">
      <c r="C243" s="27"/>
    </row>
    <row r="244" spans="3:3">
      <c r="C244" s="27"/>
    </row>
    <row r="245" spans="3:3">
      <c r="C245" s="27"/>
    </row>
    <row r="246" spans="3:3">
      <c r="C246" s="27"/>
    </row>
    <row r="247" spans="3:3">
      <c r="C247" s="27"/>
    </row>
    <row r="248" spans="3:3">
      <c r="C248" s="27"/>
    </row>
    <row r="249" spans="3:3">
      <c r="C249" s="27"/>
    </row>
    <row r="250" spans="3:3">
      <c r="C250" s="27"/>
    </row>
    <row r="251" spans="3:3">
      <c r="C251" s="27"/>
    </row>
    <row r="252" spans="3:3">
      <c r="C252" s="27"/>
    </row>
    <row r="253" spans="3:3">
      <c r="C253" s="27"/>
    </row>
    <row r="254" spans="3:3">
      <c r="C254" s="27"/>
    </row>
    <row r="255" spans="3:3">
      <c r="C255" s="27"/>
    </row>
    <row r="256" spans="3:3">
      <c r="C256" s="27"/>
    </row>
    <row r="257" spans="3:3">
      <c r="C257" s="27"/>
    </row>
    <row r="258" spans="3:3">
      <c r="C258" s="27"/>
    </row>
    <row r="259" spans="3:3">
      <c r="C259" s="27"/>
    </row>
    <row r="260" spans="3:3">
      <c r="C260" s="27"/>
    </row>
    <row r="261" spans="3:3">
      <c r="C261" s="27"/>
    </row>
    <row r="262" spans="3:3">
      <c r="C262" s="27"/>
    </row>
    <row r="263" spans="3:3">
      <c r="C263" s="27"/>
    </row>
    <row r="264" spans="3:3">
      <c r="C264" s="27"/>
    </row>
    <row r="265" spans="3:3">
      <c r="C265" s="27"/>
    </row>
    <row r="266" spans="3:3">
      <c r="C266" s="27"/>
    </row>
    <row r="267" spans="3:3">
      <c r="C267" s="27"/>
    </row>
    <row r="268" spans="3:3">
      <c r="C268" s="27"/>
    </row>
    <row r="269" spans="3:3">
      <c r="C269" s="27"/>
    </row>
    <row r="270" spans="3:3">
      <c r="C270" s="27"/>
    </row>
    <row r="271" spans="3:3">
      <c r="C271" s="27"/>
    </row>
    <row r="272" spans="3:3">
      <c r="C272" s="27"/>
    </row>
    <row r="273" spans="3:3">
      <c r="C273" s="27"/>
    </row>
    <row r="274" spans="3:3">
      <c r="C274" s="27"/>
    </row>
    <row r="275" spans="3:3">
      <c r="C275" s="27"/>
    </row>
    <row r="276" spans="3:3">
      <c r="C276" s="27"/>
    </row>
    <row r="277" spans="3:3">
      <c r="C277" s="27"/>
    </row>
    <row r="278" spans="3:3">
      <c r="C278" s="27"/>
    </row>
    <row r="279" spans="3:3">
      <c r="C279" s="27"/>
    </row>
    <row r="280" spans="3:3">
      <c r="C280" s="27"/>
    </row>
    <row r="281" spans="3:3">
      <c r="C281" s="27"/>
    </row>
    <row r="282" spans="3:3">
      <c r="C282" s="27"/>
    </row>
    <row r="283" spans="3:3">
      <c r="C283" s="27"/>
    </row>
    <row r="284" spans="3:3">
      <c r="C284" s="27"/>
    </row>
    <row r="285" spans="3:3">
      <c r="C285" s="27"/>
    </row>
    <row r="286" spans="3:3">
      <c r="C286" s="27"/>
    </row>
    <row r="287" spans="3:3">
      <c r="C287" s="27"/>
    </row>
    <row r="288" spans="3:3">
      <c r="C288" s="27"/>
    </row>
    <row r="289" spans="3:3">
      <c r="C289" s="27"/>
    </row>
    <row r="290" spans="3:3">
      <c r="C290" s="27"/>
    </row>
    <row r="291" spans="3:3">
      <c r="C291" s="27"/>
    </row>
    <row r="292" spans="3:3">
      <c r="C292" s="27"/>
    </row>
    <row r="293" spans="3:3">
      <c r="C293" s="27"/>
    </row>
    <row r="294" spans="3:3">
      <c r="C294" s="27"/>
    </row>
    <row r="295" spans="3:3">
      <c r="C295" s="27"/>
    </row>
    <row r="296" spans="3:3">
      <c r="C296" s="27"/>
    </row>
    <row r="297" spans="3:3">
      <c r="C297" s="27"/>
    </row>
    <row r="298" spans="3:3">
      <c r="C298" s="27"/>
    </row>
    <row r="299" spans="3:3">
      <c r="C299" s="27"/>
    </row>
    <row r="300" spans="3:3">
      <c r="C300" s="27"/>
    </row>
    <row r="301" spans="3:3">
      <c r="C301" s="27"/>
    </row>
    <row r="302" spans="3:3">
      <c r="C302" s="27"/>
    </row>
    <row r="303" spans="3:3">
      <c r="C303" s="27"/>
    </row>
    <row r="304" spans="3:3">
      <c r="C304" s="27"/>
    </row>
    <row r="305" spans="3:3">
      <c r="C305" s="27"/>
    </row>
    <row r="306" spans="3:3">
      <c r="C306" s="27"/>
    </row>
    <row r="307" spans="3:3">
      <c r="C307" s="27"/>
    </row>
    <row r="308" spans="3:3">
      <c r="C308" s="27"/>
    </row>
    <row r="309" spans="3:3">
      <c r="C309" s="27"/>
    </row>
    <row r="310" spans="3:3">
      <c r="C310" s="27"/>
    </row>
    <row r="311" spans="3:3">
      <c r="C311" s="27"/>
    </row>
    <row r="312" spans="3:3">
      <c r="C312" s="27"/>
    </row>
    <row r="313" spans="3:3">
      <c r="C313" s="27"/>
    </row>
    <row r="314" spans="3:3">
      <c r="C314" s="27"/>
    </row>
    <row r="315" spans="3:3">
      <c r="C315" s="27"/>
    </row>
    <row r="316" spans="3:3">
      <c r="C316" s="27"/>
    </row>
    <row r="317" spans="3:3">
      <c r="C317" s="27"/>
    </row>
    <row r="318" spans="3:3">
      <c r="C318" s="27"/>
    </row>
    <row r="319" spans="3:3">
      <c r="C319" s="27"/>
    </row>
    <row r="320" spans="3:3">
      <c r="C320" s="27"/>
    </row>
    <row r="321" spans="3:3">
      <c r="C321" s="27"/>
    </row>
    <row r="322" spans="3:3">
      <c r="C322" s="27"/>
    </row>
    <row r="323" spans="3:3">
      <c r="C323" s="27"/>
    </row>
    <row r="324" spans="3:3">
      <c r="C324" s="27"/>
    </row>
    <row r="325" spans="3:3">
      <c r="C325" s="27"/>
    </row>
    <row r="326" spans="3:3">
      <c r="C326" s="27"/>
    </row>
    <row r="327" spans="3:3">
      <c r="C327" s="27"/>
    </row>
    <row r="328" spans="3:3">
      <c r="C328" s="27"/>
    </row>
    <row r="329" spans="3:3">
      <c r="C329" s="27"/>
    </row>
    <row r="330" spans="3:3">
      <c r="C330" s="27"/>
    </row>
    <row r="331" spans="3:3">
      <c r="C331" s="27"/>
    </row>
    <row r="332" spans="3:3">
      <c r="C332" s="27"/>
    </row>
    <row r="333" spans="3:3">
      <c r="C333" s="27"/>
    </row>
    <row r="334" spans="3:3">
      <c r="C334" s="27"/>
    </row>
    <row r="335" spans="3:3">
      <c r="C335" s="27"/>
    </row>
    <row r="336" spans="3:3">
      <c r="C336" s="27"/>
    </row>
    <row r="337" spans="3:3">
      <c r="C337" s="27"/>
    </row>
    <row r="338" spans="3:3">
      <c r="C338" s="27"/>
    </row>
    <row r="339" spans="3:3">
      <c r="C339" s="27"/>
    </row>
    <row r="340" spans="3:3">
      <c r="C340" s="27"/>
    </row>
    <row r="341" spans="3:3">
      <c r="C341" s="27"/>
    </row>
    <row r="342" spans="3:3">
      <c r="C342" s="27"/>
    </row>
    <row r="343" spans="3:3">
      <c r="C343" s="27"/>
    </row>
    <row r="344" spans="3:3">
      <c r="C344" s="27"/>
    </row>
    <row r="345" spans="3:3">
      <c r="C345" s="27"/>
    </row>
    <row r="346" spans="3:3">
      <c r="C346" s="27"/>
    </row>
    <row r="347" spans="3:3">
      <c r="C347" s="27"/>
    </row>
    <row r="348" spans="3:3">
      <c r="C348" s="27"/>
    </row>
    <row r="349" spans="3:3">
      <c r="C349" s="27"/>
    </row>
    <row r="350" spans="3:3">
      <c r="C350" s="27"/>
    </row>
    <row r="351" spans="3:3">
      <c r="C351" s="27"/>
    </row>
    <row r="352" spans="3:3">
      <c r="C352" s="27"/>
    </row>
    <row r="353" spans="3:3">
      <c r="C353" s="27"/>
    </row>
    <row r="354" spans="3:3">
      <c r="C354" s="27"/>
    </row>
    <row r="355" spans="3:3">
      <c r="C355" s="27"/>
    </row>
    <row r="356" spans="3:3">
      <c r="C356" s="27"/>
    </row>
    <row r="357" spans="3:3">
      <c r="C357" s="27"/>
    </row>
    <row r="358" spans="3:3">
      <c r="C358" s="27"/>
    </row>
    <row r="359" spans="3:3">
      <c r="C359" s="27"/>
    </row>
    <row r="360" spans="3:3">
      <c r="C360" s="27"/>
    </row>
    <row r="361" spans="3:3">
      <c r="C361" s="27"/>
    </row>
    <row r="362" spans="3:3">
      <c r="C362" s="27"/>
    </row>
    <row r="363" spans="3:3">
      <c r="C363" s="27"/>
    </row>
    <row r="364" spans="3:3">
      <c r="C364" s="27"/>
    </row>
    <row r="365" spans="3:3">
      <c r="C365" s="27"/>
    </row>
    <row r="366" spans="3:3">
      <c r="C366" s="27"/>
    </row>
    <row r="367" spans="3:3">
      <c r="C367" s="27"/>
    </row>
    <row r="368" spans="3:3">
      <c r="C368" s="27"/>
    </row>
    <row r="369" spans="3:3">
      <c r="C369" s="27"/>
    </row>
    <row r="370" spans="3:3">
      <c r="C370" s="27"/>
    </row>
    <row r="371" spans="3:3">
      <c r="C371" s="27"/>
    </row>
    <row r="372" spans="3:3">
      <c r="C372" s="27"/>
    </row>
    <row r="373" spans="3:3">
      <c r="C373" s="27"/>
    </row>
    <row r="374" spans="3:3">
      <c r="C374" s="27"/>
    </row>
    <row r="375" spans="3:3">
      <c r="C375" s="27"/>
    </row>
    <row r="376" spans="3:3">
      <c r="C376" s="27"/>
    </row>
    <row r="377" spans="3:3">
      <c r="C377" s="27"/>
    </row>
    <row r="378" spans="3:3">
      <c r="C378" s="27"/>
    </row>
    <row r="379" spans="3:3">
      <c r="C379" s="27"/>
    </row>
    <row r="380" spans="3:3">
      <c r="C380" s="27"/>
    </row>
    <row r="381" spans="3:3">
      <c r="C381" s="27"/>
    </row>
    <row r="382" spans="3:3">
      <c r="C382" s="27"/>
    </row>
    <row r="383" spans="3:3">
      <c r="C383" s="27"/>
    </row>
    <row r="384" spans="3:3">
      <c r="C384" s="27"/>
    </row>
    <row r="385" spans="3:3">
      <c r="C385" s="27"/>
    </row>
    <row r="386" spans="3:3">
      <c r="C386" s="27"/>
    </row>
    <row r="387" spans="3:3">
      <c r="C387" s="27"/>
    </row>
    <row r="388" spans="3:3">
      <c r="C388" s="27"/>
    </row>
    <row r="389" spans="3:3">
      <c r="C389" s="27"/>
    </row>
    <row r="390" spans="3:3">
      <c r="C390" s="27"/>
    </row>
    <row r="391" spans="3:3">
      <c r="C391" s="27"/>
    </row>
    <row r="392" spans="3:3">
      <c r="C392" s="27"/>
    </row>
    <row r="393" spans="3:3">
      <c r="C393" s="27"/>
    </row>
    <row r="394" spans="3:3">
      <c r="C394" s="27"/>
    </row>
    <row r="395" spans="3:3">
      <c r="C395" s="27"/>
    </row>
    <row r="396" spans="3:3">
      <c r="C396" s="27"/>
    </row>
    <row r="397" spans="3:3">
      <c r="C397" s="27"/>
    </row>
    <row r="398" spans="3:3">
      <c r="C398" s="27"/>
    </row>
    <row r="399" spans="3:3">
      <c r="C399" s="27"/>
    </row>
    <row r="400" spans="3:3">
      <c r="C400" s="27"/>
    </row>
    <row r="401" spans="3:3">
      <c r="C401" s="27"/>
    </row>
    <row r="402" spans="3:3">
      <c r="C402" s="27"/>
    </row>
    <row r="403" spans="3:3">
      <c r="C403" s="27"/>
    </row>
    <row r="404" spans="3:3">
      <c r="C404" s="27"/>
    </row>
    <row r="405" spans="3:3">
      <c r="C405" s="27"/>
    </row>
    <row r="406" spans="3:3">
      <c r="C406" s="27"/>
    </row>
    <row r="407" spans="3:3">
      <c r="C407" s="27"/>
    </row>
    <row r="408" spans="3:3">
      <c r="C408" s="27"/>
    </row>
    <row r="409" spans="3:3">
      <c r="C409" s="27"/>
    </row>
    <row r="410" spans="3:3">
      <c r="C410" s="27"/>
    </row>
    <row r="411" spans="3:3">
      <c r="C411" s="27"/>
    </row>
    <row r="412" spans="3:3">
      <c r="C412" s="27"/>
    </row>
    <row r="413" spans="3:3">
      <c r="C413" s="27"/>
    </row>
    <row r="414" spans="3:3">
      <c r="C414" s="27"/>
    </row>
    <row r="415" spans="3:3">
      <c r="C415" s="27"/>
    </row>
    <row r="416" spans="3:3">
      <c r="C416" s="27"/>
    </row>
    <row r="417" spans="3:3">
      <c r="C417" s="27"/>
    </row>
    <row r="418" spans="3:3">
      <c r="C418" s="27"/>
    </row>
    <row r="419" spans="3:3">
      <c r="C419" s="27"/>
    </row>
    <row r="420" spans="3:3">
      <c r="C420" s="27"/>
    </row>
    <row r="421" spans="3:3">
      <c r="C421" s="27"/>
    </row>
    <row r="422" spans="3:3">
      <c r="C422" s="27"/>
    </row>
    <row r="423" spans="3:3">
      <c r="C423" s="27"/>
    </row>
    <row r="424" spans="3:3">
      <c r="C424" s="27"/>
    </row>
    <row r="425" spans="3:3">
      <c r="C425" s="27"/>
    </row>
    <row r="426" spans="3:3">
      <c r="C426" s="27"/>
    </row>
    <row r="427" spans="3:3">
      <c r="C427" s="27"/>
    </row>
    <row r="428" spans="3:3">
      <c r="C428" s="27"/>
    </row>
    <row r="429" spans="3:3">
      <c r="C429" s="27"/>
    </row>
    <row r="430" spans="3:3">
      <c r="C430" s="27"/>
    </row>
    <row r="431" spans="3:3">
      <c r="C431" s="27"/>
    </row>
    <row r="432" spans="3:3">
      <c r="C432" s="27"/>
    </row>
    <row r="433" spans="3:3">
      <c r="C433" s="27"/>
    </row>
    <row r="434" spans="3:3">
      <c r="C434" s="27"/>
    </row>
    <row r="435" spans="3:3">
      <c r="C435" s="27"/>
    </row>
    <row r="436" spans="3:3">
      <c r="C436" s="27"/>
    </row>
    <row r="437" spans="3:3">
      <c r="C437" s="27"/>
    </row>
    <row r="438" spans="3:3">
      <c r="C438" s="27"/>
    </row>
    <row r="439" spans="3:3">
      <c r="C439" s="27"/>
    </row>
    <row r="440" spans="3:3">
      <c r="C440" s="27"/>
    </row>
    <row r="441" spans="3:3">
      <c r="C441" s="27"/>
    </row>
    <row r="442" spans="3:3">
      <c r="C442" s="27"/>
    </row>
    <row r="443" spans="3:3">
      <c r="C443" s="27"/>
    </row>
    <row r="444" spans="3:3">
      <c r="C444" s="27"/>
    </row>
    <row r="445" spans="3:3">
      <c r="C445" s="27"/>
    </row>
    <row r="446" spans="3:3">
      <c r="C446" s="27"/>
    </row>
    <row r="447" spans="3:3">
      <c r="C447" s="27"/>
    </row>
    <row r="448" spans="3:3">
      <c r="C448" s="27"/>
    </row>
    <row r="449" spans="3:3">
      <c r="C449" s="27"/>
    </row>
    <row r="450" spans="3:3">
      <c r="C450" s="27"/>
    </row>
    <row r="451" spans="3:3">
      <c r="C451" s="27"/>
    </row>
    <row r="452" spans="3:3">
      <c r="C452" s="27"/>
    </row>
    <row r="453" spans="3:3">
      <c r="C453" s="27"/>
    </row>
    <row r="454" spans="3:3">
      <c r="C454" s="27"/>
    </row>
    <row r="455" spans="3:3">
      <c r="C455" s="27"/>
    </row>
    <row r="456" spans="3:3">
      <c r="C456" s="27"/>
    </row>
    <row r="457" spans="3:3">
      <c r="C457" s="27"/>
    </row>
    <row r="458" spans="3:3">
      <c r="C458" s="27"/>
    </row>
    <row r="459" spans="3:3">
      <c r="C459" s="27"/>
    </row>
    <row r="460" spans="3:3">
      <c r="C460" s="27"/>
    </row>
    <row r="461" spans="3:3">
      <c r="C461" s="27"/>
    </row>
    <row r="462" spans="3:3">
      <c r="C462" s="27"/>
    </row>
    <row r="463" spans="3:3">
      <c r="C463" s="27"/>
    </row>
    <row r="464" spans="3:3">
      <c r="C464" s="27"/>
    </row>
    <row r="465" spans="3:3">
      <c r="C465" s="27"/>
    </row>
    <row r="466" spans="3:3">
      <c r="C466" s="27"/>
    </row>
    <row r="467" spans="3:3">
      <c r="C467" s="27"/>
    </row>
    <row r="468" spans="3:3">
      <c r="C468" s="27"/>
    </row>
    <row r="469" spans="3:3">
      <c r="C469" s="27"/>
    </row>
    <row r="470" spans="3:3">
      <c r="C470" s="27"/>
    </row>
    <row r="471" spans="3:3">
      <c r="C471" s="27"/>
    </row>
    <row r="472" spans="3:3">
      <c r="C472" s="27"/>
    </row>
    <row r="473" spans="3:3">
      <c r="C473" s="27"/>
    </row>
    <row r="474" spans="3:3">
      <c r="C474" s="27"/>
    </row>
    <row r="475" spans="3:3">
      <c r="C475" s="27"/>
    </row>
    <row r="476" spans="3:3">
      <c r="C476" s="27"/>
    </row>
    <row r="477" spans="3:3">
      <c r="C477" s="27"/>
    </row>
    <row r="478" spans="3:3">
      <c r="C478" s="27"/>
    </row>
    <row r="479" spans="3:3">
      <c r="C479" s="27"/>
    </row>
    <row r="480" spans="3:3">
      <c r="C480" s="27"/>
    </row>
    <row r="481" spans="3:3">
      <c r="C481" s="27"/>
    </row>
    <row r="482" spans="3:3">
      <c r="C482" s="27"/>
    </row>
    <row r="483" spans="3:3">
      <c r="C483" s="27"/>
    </row>
    <row r="484" spans="3:3">
      <c r="C484" s="27"/>
    </row>
    <row r="485" spans="3:3">
      <c r="C485" s="27"/>
    </row>
    <row r="486" spans="3:3">
      <c r="C486" s="27"/>
    </row>
    <row r="487" spans="3:3">
      <c r="C487" s="27"/>
    </row>
    <row r="488" spans="3:3">
      <c r="C488" s="27"/>
    </row>
    <row r="489" spans="3:3">
      <c r="C489" s="27"/>
    </row>
    <row r="490" spans="3:3">
      <c r="C490" s="27"/>
    </row>
    <row r="491" spans="3:3">
      <c r="C491" s="27"/>
    </row>
    <row r="492" spans="3:3">
      <c r="C492" s="27"/>
    </row>
    <row r="493" spans="3:3">
      <c r="C493" s="27"/>
    </row>
    <row r="494" spans="3:3">
      <c r="C494" s="27"/>
    </row>
    <row r="495" spans="3:3">
      <c r="C495" s="27"/>
    </row>
    <row r="496" spans="3:3">
      <c r="C496" s="27"/>
    </row>
    <row r="497" spans="3:3">
      <c r="C497" s="27"/>
    </row>
    <row r="498" spans="3:3">
      <c r="C498" s="27"/>
    </row>
    <row r="499" spans="3:3">
      <c r="C499" s="27"/>
    </row>
    <row r="500" spans="3:3">
      <c r="C500" s="27"/>
    </row>
    <row r="501" spans="3:3">
      <c r="C501" s="27"/>
    </row>
    <row r="502" spans="3:3">
      <c r="C502" s="27"/>
    </row>
    <row r="503" spans="3:3">
      <c r="C503" s="27"/>
    </row>
    <row r="504" spans="3:3">
      <c r="C504" s="27"/>
    </row>
    <row r="505" spans="3:3">
      <c r="C505" s="27"/>
    </row>
    <row r="506" spans="3:3">
      <c r="C506" s="27"/>
    </row>
    <row r="507" spans="3:3">
      <c r="C507" s="27"/>
    </row>
    <row r="508" spans="3:3">
      <c r="C508" s="27"/>
    </row>
    <row r="509" spans="3:3">
      <c r="C509" s="27"/>
    </row>
    <row r="510" spans="3:3">
      <c r="C510" s="27"/>
    </row>
    <row r="511" spans="3:3">
      <c r="C511" s="27"/>
    </row>
    <row r="512" spans="3:3">
      <c r="C512" s="27"/>
    </row>
    <row r="513" spans="3:3">
      <c r="C513" s="27"/>
    </row>
    <row r="514" spans="3:3">
      <c r="C514" s="27"/>
    </row>
    <row r="515" spans="3:3">
      <c r="C515" s="27"/>
    </row>
    <row r="516" spans="3:3">
      <c r="C516" s="27"/>
    </row>
    <row r="517" spans="3:3">
      <c r="C517" s="27"/>
    </row>
    <row r="518" spans="3:3">
      <c r="C518" s="27"/>
    </row>
    <row r="519" spans="3:3">
      <c r="C519" s="27"/>
    </row>
    <row r="520" spans="3:3">
      <c r="C520" s="27"/>
    </row>
    <row r="521" spans="3:3">
      <c r="C521" s="27"/>
    </row>
    <row r="522" spans="3:3">
      <c r="C522" s="27"/>
    </row>
    <row r="523" spans="3:3">
      <c r="C523" s="27"/>
    </row>
    <row r="524" spans="3:3">
      <c r="C524" s="27"/>
    </row>
    <row r="525" spans="3:3">
      <c r="C525" s="27"/>
    </row>
    <row r="526" spans="3:3">
      <c r="C526" s="27"/>
    </row>
    <row r="527" spans="3:3">
      <c r="C527" s="27"/>
    </row>
    <row r="528" spans="3:3">
      <c r="C528" s="27"/>
    </row>
    <row r="529" spans="3:3">
      <c r="C529" s="27"/>
    </row>
    <row r="530" spans="3:3">
      <c r="C530" s="27"/>
    </row>
    <row r="531" spans="3:3">
      <c r="C531" s="27"/>
    </row>
    <row r="532" spans="3:3">
      <c r="C532" s="27"/>
    </row>
    <row r="533" spans="3:3">
      <c r="C533" s="27"/>
    </row>
    <row r="534" spans="3:3">
      <c r="C534" s="27"/>
    </row>
    <row r="535" spans="3:3">
      <c r="C535" s="27"/>
    </row>
    <row r="536" spans="3:3">
      <c r="C536" s="27"/>
    </row>
    <row r="537" spans="3:3">
      <c r="C537" s="27"/>
    </row>
    <row r="538" spans="3:3">
      <c r="C538" s="27"/>
    </row>
    <row r="539" spans="3:3">
      <c r="C539" s="27"/>
    </row>
    <row r="540" spans="3:3">
      <c r="C540" s="27"/>
    </row>
    <row r="541" spans="3:3">
      <c r="C541" s="27"/>
    </row>
    <row r="542" spans="3:3">
      <c r="C542" s="27"/>
    </row>
    <row r="543" spans="3:3">
      <c r="C543" s="27"/>
    </row>
    <row r="544" spans="3:3">
      <c r="C544" s="27"/>
    </row>
    <row r="545" spans="3:3">
      <c r="C545" s="27"/>
    </row>
    <row r="546" spans="3:3">
      <c r="C546" s="27"/>
    </row>
    <row r="547" spans="3:3">
      <c r="C547" s="27"/>
    </row>
    <row r="548" spans="3:3">
      <c r="C548" s="27"/>
    </row>
    <row r="549" spans="3:3">
      <c r="C549" s="27"/>
    </row>
    <row r="550" spans="3:3">
      <c r="C550" s="27"/>
    </row>
    <row r="551" spans="3:3">
      <c r="C551" s="27"/>
    </row>
    <row r="552" spans="3:3">
      <c r="C552" s="27"/>
    </row>
    <row r="553" spans="3:3">
      <c r="C553" s="27"/>
    </row>
    <row r="554" spans="3:3">
      <c r="C554" s="27"/>
    </row>
    <row r="555" spans="3:3">
      <c r="C555" s="27"/>
    </row>
    <row r="556" spans="3:3">
      <c r="C556" s="27"/>
    </row>
    <row r="557" spans="3:3">
      <c r="C557" s="27"/>
    </row>
    <row r="558" spans="3:3">
      <c r="C558" s="27"/>
    </row>
    <row r="559" spans="3:3">
      <c r="C559" s="27"/>
    </row>
    <row r="560" spans="3:3">
      <c r="C560" s="27"/>
    </row>
    <row r="561" spans="3:3">
      <c r="C561" s="27"/>
    </row>
    <row r="562" spans="3:3">
      <c r="C562" s="27"/>
    </row>
    <row r="563" spans="3:3">
      <c r="C563" s="27"/>
    </row>
    <row r="564" spans="3:3">
      <c r="C564" s="27"/>
    </row>
    <row r="565" spans="3:3">
      <c r="C565" s="27"/>
    </row>
    <row r="566" spans="3:3">
      <c r="C566" s="27"/>
    </row>
    <row r="567" spans="3:3">
      <c r="C567" s="27"/>
    </row>
    <row r="568" spans="3:3">
      <c r="C568" s="27"/>
    </row>
    <row r="569" spans="3:3">
      <c r="C569" s="27"/>
    </row>
    <row r="570" spans="3:3">
      <c r="C570" s="27"/>
    </row>
    <row r="571" spans="3:3">
      <c r="C571" s="27"/>
    </row>
    <row r="572" spans="3:3">
      <c r="C572" s="27"/>
    </row>
    <row r="573" spans="3:3">
      <c r="C573" s="27"/>
    </row>
    <row r="574" spans="3:3">
      <c r="C574" s="27"/>
    </row>
    <row r="575" spans="3:3">
      <c r="C575" s="27"/>
    </row>
    <row r="576" spans="3:3">
      <c r="C576" s="27"/>
    </row>
    <row r="577" spans="3:3">
      <c r="C577" s="27"/>
    </row>
    <row r="578" spans="3:3">
      <c r="C578" s="27"/>
    </row>
    <row r="579" spans="3:3">
      <c r="C579" s="27"/>
    </row>
    <row r="580" spans="3:3">
      <c r="C580" s="27"/>
    </row>
    <row r="581" spans="3:3">
      <c r="C581" s="27"/>
    </row>
    <row r="582" spans="3:3">
      <c r="C582" s="27"/>
    </row>
    <row r="583" spans="3:3">
      <c r="C583" s="27"/>
    </row>
    <row r="584" spans="3:3">
      <c r="C584" s="27"/>
    </row>
    <row r="585" spans="3:3">
      <c r="C585" s="27"/>
    </row>
    <row r="586" spans="3:3">
      <c r="C586" s="27"/>
    </row>
    <row r="587" spans="3:3">
      <c r="C587" s="27"/>
    </row>
    <row r="588" spans="3:3">
      <c r="C588" s="27"/>
    </row>
    <row r="589" spans="3:3">
      <c r="C589" s="27"/>
    </row>
    <row r="590" spans="3:3">
      <c r="C590" s="27"/>
    </row>
    <row r="591" spans="3:3">
      <c r="C591" s="27"/>
    </row>
    <row r="592" spans="3:3">
      <c r="C592" s="27"/>
    </row>
    <row r="593" spans="3:3">
      <c r="C593" s="27"/>
    </row>
    <row r="594" spans="3:3">
      <c r="C594" s="27"/>
    </row>
    <row r="595" spans="3:3">
      <c r="C595" s="27"/>
    </row>
    <row r="596" spans="3:3">
      <c r="C596" s="27"/>
    </row>
    <row r="597" spans="3:3">
      <c r="C597" s="27"/>
    </row>
    <row r="598" spans="3:3">
      <c r="C598" s="27"/>
    </row>
    <row r="599" spans="3:3">
      <c r="C599" s="27"/>
    </row>
    <row r="600" spans="3:3">
      <c r="C600" s="27"/>
    </row>
    <row r="601" spans="3:3">
      <c r="C601" s="27"/>
    </row>
    <row r="602" spans="3:3">
      <c r="C602" s="27"/>
    </row>
    <row r="603" spans="3:3">
      <c r="C603" s="27"/>
    </row>
    <row r="604" spans="3:3">
      <c r="C604" s="27"/>
    </row>
    <row r="605" spans="3:3">
      <c r="C605" s="27"/>
    </row>
    <row r="606" spans="3:3">
      <c r="C606" s="27"/>
    </row>
    <row r="607" spans="3:3">
      <c r="C607" s="27"/>
    </row>
    <row r="608" spans="3:3">
      <c r="C608" s="27"/>
    </row>
    <row r="609" spans="3:3">
      <c r="C609" s="27"/>
    </row>
    <row r="610" spans="3:3">
      <c r="C610" s="27"/>
    </row>
    <row r="611" spans="3:3">
      <c r="C611" s="27"/>
    </row>
    <row r="612" spans="3:3">
      <c r="C612" s="27"/>
    </row>
    <row r="613" spans="3:3">
      <c r="C613" s="27"/>
    </row>
    <row r="614" spans="3:3">
      <c r="C614" s="27"/>
    </row>
    <row r="615" spans="3:3">
      <c r="C615" s="27"/>
    </row>
    <row r="616" spans="3:3">
      <c r="C616" s="27"/>
    </row>
    <row r="617" spans="3:3">
      <c r="C617" s="27"/>
    </row>
    <row r="618" spans="3:3">
      <c r="C618" s="27"/>
    </row>
    <row r="619" spans="3:3">
      <c r="C619" s="27"/>
    </row>
    <row r="620" spans="3:3">
      <c r="C620" s="27"/>
    </row>
    <row r="621" spans="3:3">
      <c r="C621" s="27"/>
    </row>
    <row r="622" spans="3:3">
      <c r="C622" s="27"/>
    </row>
    <row r="623" spans="3:3">
      <c r="C623" s="27"/>
    </row>
    <row r="624" spans="3:3">
      <c r="C624" s="27"/>
    </row>
    <row r="625" spans="3:3">
      <c r="C625" s="27"/>
    </row>
    <row r="626" spans="3:3">
      <c r="C626" s="27"/>
    </row>
    <row r="627" spans="3:3">
      <c r="C627" s="27"/>
    </row>
    <row r="628" spans="3:3">
      <c r="C628" s="27"/>
    </row>
    <row r="629" spans="3:3">
      <c r="C629" s="27"/>
    </row>
    <row r="630" spans="3:3">
      <c r="C630" s="27"/>
    </row>
    <row r="631" spans="3:3">
      <c r="C631" s="27"/>
    </row>
    <row r="632" spans="3:3">
      <c r="C632" s="27"/>
    </row>
    <row r="633" spans="3:3">
      <c r="C633" s="27"/>
    </row>
    <row r="634" spans="3:3">
      <c r="C634" s="27"/>
    </row>
    <row r="635" spans="3:3">
      <c r="C635" s="27"/>
    </row>
    <row r="636" spans="3:3">
      <c r="C636" s="27"/>
    </row>
    <row r="637" spans="3:3">
      <c r="C637" s="27"/>
    </row>
    <row r="638" spans="3:3">
      <c r="C638" s="27"/>
    </row>
    <row r="639" spans="3:3">
      <c r="C639" s="27"/>
    </row>
    <row r="640" spans="3:3">
      <c r="C640" s="27"/>
    </row>
    <row r="641" spans="3:3">
      <c r="C641" s="27"/>
    </row>
    <row r="642" spans="3:3">
      <c r="C642" s="27"/>
    </row>
    <row r="643" spans="3:3">
      <c r="C643" s="27"/>
    </row>
    <row r="644" spans="3:3">
      <c r="C644" s="27"/>
    </row>
    <row r="645" spans="3:3">
      <c r="C645" s="27"/>
    </row>
    <row r="646" spans="3:3">
      <c r="C646" s="27"/>
    </row>
    <row r="647" spans="3:3">
      <c r="C647" s="27"/>
    </row>
    <row r="648" spans="3:3">
      <c r="C648" s="27"/>
    </row>
    <row r="649" spans="3:3">
      <c r="C649" s="27"/>
    </row>
    <row r="650" spans="3:3">
      <c r="C650" s="27"/>
    </row>
    <row r="651" spans="3:3">
      <c r="C651" s="27"/>
    </row>
    <row r="652" spans="3:3">
      <c r="C652" s="27"/>
    </row>
    <row r="653" spans="3:3">
      <c r="C653" s="27"/>
    </row>
    <row r="654" spans="3:3">
      <c r="C654" s="27"/>
    </row>
    <row r="655" spans="3:3">
      <c r="C655" s="27"/>
    </row>
    <row r="656" spans="3:3">
      <c r="C656" s="27"/>
    </row>
    <row r="657" spans="3:3">
      <c r="C657" s="27"/>
    </row>
    <row r="658" spans="3:3">
      <c r="C658" s="27"/>
    </row>
    <row r="659" spans="3:3">
      <c r="C659" s="27"/>
    </row>
    <row r="660" spans="3:3">
      <c r="C660" s="27"/>
    </row>
    <row r="661" spans="3:3">
      <c r="C661" s="27"/>
    </row>
    <row r="662" spans="3:3">
      <c r="C662" s="27"/>
    </row>
    <row r="663" spans="3:3">
      <c r="C663" s="27"/>
    </row>
    <row r="664" spans="3:3">
      <c r="C664" s="27"/>
    </row>
    <row r="665" spans="3:3">
      <c r="C665" s="27"/>
    </row>
    <row r="666" spans="3:3">
      <c r="C666" s="27"/>
    </row>
    <row r="667" spans="3:3">
      <c r="C667" s="27"/>
    </row>
    <row r="668" spans="3:3">
      <c r="C668" s="27"/>
    </row>
    <row r="669" spans="3:3">
      <c r="C669" s="27"/>
    </row>
    <row r="670" spans="3:3">
      <c r="C670" s="27"/>
    </row>
    <row r="671" spans="3:3">
      <c r="C671" s="27"/>
    </row>
    <row r="672" spans="3:3">
      <c r="C672" s="27"/>
    </row>
    <row r="673" spans="3:3">
      <c r="C673" s="27"/>
    </row>
    <row r="674" spans="3:3">
      <c r="C674" s="27"/>
    </row>
    <row r="675" spans="3:3">
      <c r="C675" s="27"/>
    </row>
    <row r="676" spans="3:3">
      <c r="C676" s="27"/>
    </row>
    <row r="677" spans="3:3">
      <c r="C677" s="27"/>
    </row>
    <row r="678" spans="3:3">
      <c r="C678" s="27"/>
    </row>
    <row r="679" spans="3:3">
      <c r="C679" s="27"/>
    </row>
    <row r="680" spans="3:3">
      <c r="C680" s="27"/>
    </row>
    <row r="681" spans="3:3">
      <c r="C681" s="27"/>
    </row>
    <row r="682" spans="3:3">
      <c r="C682" s="27"/>
    </row>
    <row r="683" spans="3:3">
      <c r="C683" s="27"/>
    </row>
    <row r="684" spans="3:3">
      <c r="C684" s="27"/>
    </row>
    <row r="685" spans="3:3">
      <c r="C685" s="27"/>
    </row>
    <row r="686" spans="3:3">
      <c r="C686" s="27"/>
    </row>
    <row r="687" spans="3:3">
      <c r="C687" s="27"/>
    </row>
    <row r="688" spans="3:3">
      <c r="C688" s="27"/>
    </row>
    <row r="689" spans="3:3">
      <c r="C689" s="27"/>
    </row>
    <row r="690" spans="3:3">
      <c r="C690" s="27"/>
    </row>
    <row r="691" spans="3:3">
      <c r="C691" s="27"/>
    </row>
    <row r="692" spans="3:3">
      <c r="C692" s="27"/>
    </row>
    <row r="693" spans="3:3">
      <c r="C693" s="27"/>
    </row>
    <row r="694" spans="3:3">
      <c r="C694" s="27"/>
    </row>
    <row r="695" spans="3:3">
      <c r="C695" s="27"/>
    </row>
    <row r="696" spans="3:3">
      <c r="C696" s="27"/>
    </row>
    <row r="697" spans="3:3">
      <c r="C697" s="27"/>
    </row>
    <row r="698" spans="3:3">
      <c r="C698" s="27"/>
    </row>
    <row r="699" spans="3:3">
      <c r="C699" s="27"/>
    </row>
    <row r="700" spans="3:3">
      <c r="C700" s="27"/>
    </row>
    <row r="701" spans="3:3">
      <c r="C701" s="27"/>
    </row>
    <row r="702" spans="3:3">
      <c r="C702" s="27"/>
    </row>
    <row r="703" spans="3:3">
      <c r="C703" s="27"/>
    </row>
    <row r="704" spans="3:3">
      <c r="C704" s="27"/>
    </row>
    <row r="705" spans="3:3">
      <c r="C705" s="27"/>
    </row>
    <row r="706" spans="3:3">
      <c r="C706" s="27"/>
    </row>
    <row r="707" spans="3:3">
      <c r="C707" s="27"/>
    </row>
    <row r="708" spans="3:3">
      <c r="C708" s="27"/>
    </row>
    <row r="709" spans="3:3">
      <c r="C709" s="27"/>
    </row>
    <row r="710" spans="3:3">
      <c r="C710" s="27"/>
    </row>
    <row r="711" spans="3:3">
      <c r="C711" s="27"/>
    </row>
    <row r="712" spans="3:3">
      <c r="C712" s="27"/>
    </row>
    <row r="713" spans="3:3">
      <c r="C713" s="27"/>
    </row>
    <row r="714" spans="3:3">
      <c r="C714" s="27"/>
    </row>
    <row r="715" spans="3:3">
      <c r="C715" s="27"/>
    </row>
    <row r="716" spans="3:3">
      <c r="C716" s="27"/>
    </row>
    <row r="717" spans="3:3">
      <c r="C717" s="27"/>
    </row>
    <row r="718" spans="3:3">
      <c r="C718" s="27"/>
    </row>
    <row r="719" spans="3:3">
      <c r="C719" s="27"/>
    </row>
    <row r="720" spans="3:3">
      <c r="C720" s="27"/>
    </row>
    <row r="721" spans="3:3">
      <c r="C721" s="27"/>
    </row>
    <row r="722" spans="3:3">
      <c r="C722" s="27"/>
    </row>
    <row r="723" spans="3:3">
      <c r="C723" s="27"/>
    </row>
    <row r="724" spans="3:3">
      <c r="C724" s="27"/>
    </row>
    <row r="725" spans="3:3">
      <c r="C725" s="27"/>
    </row>
    <row r="726" spans="3:3">
      <c r="C726" s="27"/>
    </row>
    <row r="727" spans="3:3">
      <c r="C727" s="27"/>
    </row>
    <row r="728" spans="3:3">
      <c r="C728" s="27"/>
    </row>
    <row r="729" spans="3:3">
      <c r="C729" s="27"/>
    </row>
    <row r="730" spans="3:3">
      <c r="C730" s="27"/>
    </row>
    <row r="731" spans="3:3">
      <c r="C731" s="27"/>
    </row>
    <row r="732" spans="3:3">
      <c r="C732" s="27"/>
    </row>
    <row r="733" spans="3:3">
      <c r="C733" s="27"/>
    </row>
    <row r="734" spans="3:3">
      <c r="C734" s="27"/>
    </row>
    <row r="735" spans="3:3">
      <c r="C735" s="27"/>
    </row>
    <row r="736" spans="3:3">
      <c r="C736" s="27"/>
    </row>
    <row r="737" spans="3:3">
      <c r="C737" s="27"/>
    </row>
    <row r="738" spans="3:3">
      <c r="C738" s="27"/>
    </row>
    <row r="739" spans="3:3">
      <c r="C739" s="27"/>
    </row>
    <row r="740" spans="3:3">
      <c r="C740" s="27"/>
    </row>
    <row r="741" spans="3:3">
      <c r="C741" s="27"/>
    </row>
    <row r="742" spans="3:3">
      <c r="C742" s="27"/>
    </row>
    <row r="743" spans="3:3">
      <c r="C743" s="27"/>
    </row>
    <row r="744" spans="3:3">
      <c r="C744" s="27"/>
    </row>
    <row r="745" spans="3:3">
      <c r="C745" s="27"/>
    </row>
    <row r="746" spans="3:3">
      <c r="C746" s="27"/>
    </row>
    <row r="747" spans="3:3">
      <c r="C747" s="27"/>
    </row>
    <row r="748" spans="3:3">
      <c r="C748" s="27"/>
    </row>
    <row r="749" spans="3:3">
      <c r="C749" s="27"/>
    </row>
    <row r="750" spans="3:3">
      <c r="C750" s="27"/>
    </row>
    <row r="751" spans="3:3">
      <c r="C751" s="27"/>
    </row>
    <row r="752" spans="3:3">
      <c r="C752" s="27"/>
    </row>
    <row r="753" spans="3:3">
      <c r="C753" s="27"/>
    </row>
    <row r="754" spans="3:3">
      <c r="C754" s="27"/>
    </row>
    <row r="755" spans="3:3">
      <c r="C755" s="27"/>
    </row>
    <row r="756" spans="3:3">
      <c r="C756" s="27"/>
    </row>
    <row r="757" spans="3:3">
      <c r="C757" s="27"/>
    </row>
    <row r="758" spans="3:3">
      <c r="C758" s="27"/>
    </row>
    <row r="759" spans="3:3">
      <c r="C759" s="27"/>
    </row>
    <row r="760" spans="3:3">
      <c r="C760" s="27"/>
    </row>
    <row r="761" spans="3:3">
      <c r="C761" s="27"/>
    </row>
    <row r="762" spans="3:3">
      <c r="C762" s="27"/>
    </row>
    <row r="763" spans="3:3">
      <c r="C763" s="27"/>
    </row>
    <row r="764" spans="3:3">
      <c r="C764" s="27"/>
    </row>
    <row r="765" spans="3:3">
      <c r="C765" s="27"/>
    </row>
    <row r="766" spans="3:3">
      <c r="C766" s="27"/>
    </row>
    <row r="767" spans="3:3">
      <c r="C767" s="27"/>
    </row>
    <row r="768" spans="3:3">
      <c r="C768" s="27"/>
    </row>
    <row r="769" spans="3:3">
      <c r="C769" s="27"/>
    </row>
    <row r="770" spans="3:3">
      <c r="C770" s="27"/>
    </row>
    <row r="771" spans="3:3">
      <c r="C771" s="27"/>
    </row>
    <row r="772" spans="3:3">
      <c r="C772" s="27"/>
    </row>
    <row r="773" spans="3:3">
      <c r="C773" s="27"/>
    </row>
    <row r="774" spans="3:3">
      <c r="C774" s="27"/>
    </row>
    <row r="775" spans="3:3">
      <c r="C775" s="27"/>
    </row>
    <row r="776" spans="3:3">
      <c r="C776" s="27"/>
    </row>
    <row r="777" spans="3:3">
      <c r="C777" s="27"/>
    </row>
    <row r="778" spans="3:3">
      <c r="C778" s="27"/>
    </row>
    <row r="779" spans="3:3">
      <c r="C779" s="27"/>
    </row>
    <row r="780" spans="3:3">
      <c r="C780" s="27"/>
    </row>
    <row r="781" spans="3:3">
      <c r="C781" s="27"/>
    </row>
    <row r="782" spans="3:3">
      <c r="C782" s="27"/>
    </row>
    <row r="783" spans="3:3">
      <c r="C783" s="27"/>
    </row>
    <row r="784" spans="3:3">
      <c r="C784" s="27"/>
    </row>
    <row r="785" spans="3:3">
      <c r="C785" s="27"/>
    </row>
    <row r="786" spans="3:3">
      <c r="C786" s="27"/>
    </row>
    <row r="787" spans="3:3">
      <c r="C787" s="27"/>
    </row>
    <row r="788" spans="3:3">
      <c r="C788" s="27"/>
    </row>
    <row r="789" spans="3:3">
      <c r="C789" s="27"/>
    </row>
    <row r="790" spans="3:3">
      <c r="C790" s="27"/>
    </row>
    <row r="791" spans="3:3">
      <c r="C791" s="27"/>
    </row>
    <row r="792" spans="3:3">
      <c r="C792" s="27"/>
    </row>
    <row r="793" spans="3:3">
      <c r="C793" s="27"/>
    </row>
    <row r="794" spans="3:3">
      <c r="C794" s="27"/>
    </row>
    <row r="795" spans="3:3">
      <c r="C795" s="27"/>
    </row>
    <row r="796" spans="3:3">
      <c r="C796" s="27"/>
    </row>
    <row r="797" spans="3:3">
      <c r="C797" s="27"/>
    </row>
    <row r="798" spans="3:3">
      <c r="C798" s="27"/>
    </row>
    <row r="799" spans="3:3">
      <c r="C799" s="27"/>
    </row>
    <row r="800" spans="3:3">
      <c r="C800" s="27"/>
    </row>
    <row r="801" spans="3:3">
      <c r="C801" s="27"/>
    </row>
    <row r="802" spans="3:3">
      <c r="C802" s="27"/>
    </row>
    <row r="803" spans="3:3">
      <c r="C803" s="27"/>
    </row>
    <row r="804" spans="3:3">
      <c r="C804" s="27"/>
    </row>
    <row r="805" spans="3:3">
      <c r="C805" s="27"/>
    </row>
    <row r="806" spans="3:3">
      <c r="C806" s="27"/>
    </row>
    <row r="807" spans="3:3">
      <c r="C807" s="27"/>
    </row>
    <row r="808" spans="3:3">
      <c r="C808" s="27"/>
    </row>
    <row r="809" spans="3:3">
      <c r="C809" s="27"/>
    </row>
    <row r="810" spans="3:3">
      <c r="C810" s="27"/>
    </row>
    <row r="811" spans="3:3">
      <c r="C811" s="27"/>
    </row>
    <row r="812" spans="3:3">
      <c r="C812" s="27"/>
    </row>
    <row r="813" spans="3:3">
      <c r="C813" s="27"/>
    </row>
    <row r="814" spans="3:3">
      <c r="C814" s="27"/>
    </row>
    <row r="815" spans="3:3">
      <c r="C815" s="27"/>
    </row>
    <row r="816" spans="3:3">
      <c r="C816" s="27"/>
    </row>
    <row r="817" spans="3:3">
      <c r="C817" s="27"/>
    </row>
    <row r="818" spans="3:3">
      <c r="C818" s="27"/>
    </row>
    <row r="819" spans="3:3">
      <c r="C819" s="27"/>
    </row>
    <row r="820" spans="3:3">
      <c r="C820" s="27"/>
    </row>
    <row r="821" spans="3:3">
      <c r="C821" s="27"/>
    </row>
    <row r="822" spans="3:3">
      <c r="C822" s="27"/>
    </row>
    <row r="823" spans="3:3">
      <c r="C823" s="27"/>
    </row>
    <row r="824" spans="3:3">
      <c r="C824" s="27"/>
    </row>
    <row r="825" spans="3:3">
      <c r="C825" s="27"/>
    </row>
    <row r="826" spans="3:3">
      <c r="C826" s="27"/>
    </row>
    <row r="827" spans="3:3">
      <c r="C827" s="27"/>
    </row>
    <row r="828" spans="3:3">
      <c r="C828" s="27"/>
    </row>
    <row r="829" spans="3:3">
      <c r="C829" s="27"/>
    </row>
    <row r="830" spans="3:3">
      <c r="C830" s="27"/>
    </row>
    <row r="831" spans="3:3">
      <c r="C831" s="27"/>
    </row>
    <row r="832" spans="3:3">
      <c r="C832" s="27"/>
    </row>
    <row r="833" spans="3:3">
      <c r="C833" s="27"/>
    </row>
    <row r="834" spans="3:3">
      <c r="C834" s="27"/>
    </row>
    <row r="835" spans="3:3">
      <c r="C835" s="27"/>
    </row>
    <row r="836" spans="3:3">
      <c r="C836" s="27"/>
    </row>
    <row r="837" spans="3:3">
      <c r="C837" s="27"/>
    </row>
    <row r="838" spans="3:3">
      <c r="C838" s="27"/>
    </row>
    <row r="839" spans="3:3">
      <c r="C839" s="27"/>
    </row>
    <row r="840" spans="3:3">
      <c r="C840" s="27"/>
    </row>
    <row r="841" spans="3:3">
      <c r="C841" s="27"/>
    </row>
    <row r="842" spans="3:3">
      <c r="C842" s="27"/>
    </row>
    <row r="843" spans="3:3">
      <c r="C843" s="27"/>
    </row>
    <row r="844" spans="3:3">
      <c r="C844" s="27"/>
    </row>
    <row r="845" spans="3:3">
      <c r="C845" s="27"/>
    </row>
    <row r="846" spans="3:3">
      <c r="C846" s="27"/>
    </row>
    <row r="847" spans="3:3">
      <c r="C847" s="27"/>
    </row>
    <row r="848" spans="3:3">
      <c r="C848" s="27"/>
    </row>
    <row r="849" spans="3:3">
      <c r="C849" s="27"/>
    </row>
    <row r="850" spans="3:3">
      <c r="C850" s="27"/>
    </row>
    <row r="851" spans="3:3">
      <c r="C851" s="27"/>
    </row>
    <row r="852" spans="3:3">
      <c r="C852" s="27"/>
    </row>
    <row r="853" spans="3:3">
      <c r="C853" s="27"/>
    </row>
    <row r="854" spans="3:3">
      <c r="C854" s="27"/>
    </row>
    <row r="855" spans="3:3">
      <c r="C855" s="27"/>
    </row>
    <row r="856" spans="3:3">
      <c r="C856" s="27"/>
    </row>
    <row r="857" spans="3:3">
      <c r="C857" s="27"/>
    </row>
    <row r="858" spans="3:3">
      <c r="C858" s="27"/>
    </row>
    <row r="859" spans="3:3">
      <c r="C859" s="27"/>
    </row>
    <row r="860" spans="3:3">
      <c r="C860" s="27"/>
    </row>
    <row r="861" spans="3:3">
      <c r="C861" s="27"/>
    </row>
    <row r="862" spans="3:3">
      <c r="C862" s="27"/>
    </row>
    <row r="863" spans="3:3">
      <c r="C863" s="27"/>
    </row>
    <row r="864" spans="3:3">
      <c r="C864" s="27"/>
    </row>
    <row r="865" spans="3:3">
      <c r="C865" s="27"/>
    </row>
    <row r="866" spans="3:3">
      <c r="C866" s="27"/>
    </row>
    <row r="867" spans="3:3">
      <c r="C867" s="27"/>
    </row>
    <row r="868" spans="3:3">
      <c r="C868" s="27"/>
    </row>
    <row r="869" spans="3:3">
      <c r="C869" s="27"/>
    </row>
    <row r="870" spans="3:3">
      <c r="C870" s="27"/>
    </row>
    <row r="871" spans="3:3">
      <c r="C871" s="27"/>
    </row>
    <row r="872" spans="3:3">
      <c r="C872" s="27"/>
    </row>
    <row r="873" spans="3:3">
      <c r="C873" s="27"/>
    </row>
    <row r="874" spans="3:3">
      <c r="C874" s="27"/>
    </row>
    <row r="875" spans="3:3">
      <c r="C875" s="27"/>
    </row>
    <row r="876" spans="3:3">
      <c r="C876" s="27"/>
    </row>
    <row r="877" spans="3:3">
      <c r="C877" s="27"/>
    </row>
    <row r="878" spans="3:3">
      <c r="C878" s="27"/>
    </row>
    <row r="879" spans="3:3">
      <c r="C879" s="27"/>
    </row>
    <row r="880" spans="3:3">
      <c r="C880" s="27"/>
    </row>
    <row r="881" spans="3:3">
      <c r="C881" s="27"/>
    </row>
    <row r="882" spans="3:3">
      <c r="C882" s="27"/>
    </row>
    <row r="883" spans="3:3">
      <c r="C883" s="27"/>
    </row>
    <row r="884" spans="3:3">
      <c r="C884" s="27"/>
    </row>
    <row r="885" spans="3:3">
      <c r="C885" s="27"/>
    </row>
    <row r="886" spans="3:3">
      <c r="C886" s="27"/>
    </row>
    <row r="887" spans="3:3">
      <c r="C887" s="27"/>
    </row>
    <row r="888" spans="3:3">
      <c r="C888" s="27"/>
    </row>
    <row r="889" spans="3:3">
      <c r="C889" s="27"/>
    </row>
    <row r="890" spans="3:3">
      <c r="C890" s="27"/>
    </row>
    <row r="891" spans="3:3">
      <c r="C891" s="27"/>
    </row>
    <row r="892" spans="3:3">
      <c r="C892" s="27"/>
    </row>
    <row r="893" spans="3:3">
      <c r="C893" s="27"/>
    </row>
    <row r="894" spans="3:3">
      <c r="C894" s="27"/>
    </row>
    <row r="895" spans="3:3">
      <c r="C895" s="27"/>
    </row>
    <row r="896" spans="3:3">
      <c r="C896" s="27"/>
    </row>
    <row r="897" spans="3:3">
      <c r="C897" s="27"/>
    </row>
    <row r="898" spans="3:3">
      <c r="C898" s="27"/>
    </row>
    <row r="899" spans="3:3">
      <c r="C899" s="27"/>
    </row>
    <row r="900" spans="3:3">
      <c r="C900" s="27"/>
    </row>
    <row r="901" spans="3:3">
      <c r="C901" s="27"/>
    </row>
    <row r="902" spans="3:3">
      <c r="C902" s="27"/>
    </row>
    <row r="903" spans="3:3">
      <c r="C903" s="27"/>
    </row>
    <row r="904" spans="3:3">
      <c r="C904" s="27"/>
    </row>
    <row r="905" spans="3:3">
      <c r="C905" s="27"/>
    </row>
    <row r="906" spans="3:3">
      <c r="C906" s="27"/>
    </row>
    <row r="907" spans="3:3">
      <c r="C907" s="27"/>
    </row>
    <row r="908" spans="3:3">
      <c r="C908" s="27"/>
    </row>
    <row r="909" spans="3:3">
      <c r="C909" s="27"/>
    </row>
    <row r="910" spans="3:3">
      <c r="C910" s="27"/>
    </row>
    <row r="911" spans="3:3">
      <c r="C911" s="27"/>
    </row>
    <row r="912" spans="3:3">
      <c r="C912" s="27"/>
    </row>
    <row r="913" spans="3:3">
      <c r="C913" s="27"/>
    </row>
    <row r="914" spans="3:3">
      <c r="C914" s="27"/>
    </row>
    <row r="915" spans="3:3">
      <c r="C915" s="27"/>
    </row>
    <row r="916" spans="3:3">
      <c r="C916" s="27"/>
    </row>
    <row r="917" spans="3:3">
      <c r="C917" s="27"/>
    </row>
    <row r="918" spans="3:3">
      <c r="C918" s="27"/>
    </row>
    <row r="919" spans="3:3">
      <c r="C919" s="27"/>
    </row>
    <row r="920" spans="3:3">
      <c r="C920" s="27"/>
    </row>
    <row r="921" spans="3:3">
      <c r="C921" s="27"/>
    </row>
    <row r="922" spans="3:3">
      <c r="C922" s="27"/>
    </row>
    <row r="923" spans="3:3">
      <c r="C923" s="27"/>
    </row>
    <row r="924" spans="3:3">
      <c r="C924" s="27"/>
    </row>
    <row r="925" spans="3:3">
      <c r="C925" s="27"/>
    </row>
    <row r="926" spans="3:3">
      <c r="C926" s="27"/>
    </row>
    <row r="927" spans="3:3">
      <c r="C927" s="27"/>
    </row>
    <row r="928" spans="3:3">
      <c r="C928" s="27"/>
    </row>
    <row r="929" spans="3:3">
      <c r="C929" s="27"/>
    </row>
    <row r="930" spans="3:3">
      <c r="C930" s="27"/>
    </row>
    <row r="931" spans="3:3">
      <c r="C931" s="27"/>
    </row>
    <row r="932" spans="3:3">
      <c r="C932" s="27"/>
    </row>
    <row r="933" spans="3:3">
      <c r="C933" s="27"/>
    </row>
    <row r="934" spans="3:3">
      <c r="C934" s="27"/>
    </row>
    <row r="935" spans="3:3">
      <c r="C935" s="27"/>
    </row>
    <row r="936" spans="3:3">
      <c r="C936" s="27"/>
    </row>
    <row r="937" spans="3:3">
      <c r="C937" s="27"/>
    </row>
    <row r="938" spans="3:3">
      <c r="C938" s="27"/>
    </row>
    <row r="939" spans="3:3">
      <c r="C939" s="27"/>
    </row>
    <row r="940" spans="3:3">
      <c r="C940" s="27"/>
    </row>
    <row r="941" spans="3:3">
      <c r="C941" s="27"/>
    </row>
    <row r="942" spans="3:3">
      <c r="C942" s="27"/>
    </row>
    <row r="943" spans="3:3">
      <c r="C943" s="27"/>
    </row>
    <row r="944" spans="3:3">
      <c r="C944" s="27"/>
    </row>
    <row r="945" spans="3:3">
      <c r="C945" s="27"/>
    </row>
    <row r="946" spans="3:3">
      <c r="C946" s="27"/>
    </row>
    <row r="947" spans="3:3">
      <c r="C947" s="27"/>
    </row>
    <row r="948" spans="3:3">
      <c r="C948" s="27"/>
    </row>
    <row r="949" spans="3:3">
      <c r="C949" s="27"/>
    </row>
    <row r="950" spans="3:3">
      <c r="C950" s="27"/>
    </row>
    <row r="951" spans="3:3">
      <c r="C951" s="27"/>
    </row>
    <row r="952" spans="3:3">
      <c r="C952" s="27"/>
    </row>
    <row r="953" spans="3:3">
      <c r="C953" s="27"/>
    </row>
    <row r="954" spans="3:3">
      <c r="C954" s="27"/>
    </row>
    <row r="955" spans="3:3">
      <c r="C955" s="27"/>
    </row>
    <row r="956" spans="3:3">
      <c r="C956" s="27"/>
    </row>
    <row r="957" spans="3:3">
      <c r="C957" s="27"/>
    </row>
    <row r="958" spans="3:3">
      <c r="C958" s="27"/>
    </row>
    <row r="959" spans="3:3">
      <c r="C959" s="27"/>
    </row>
    <row r="960" spans="3:3">
      <c r="C960" s="27"/>
    </row>
    <row r="961" spans="3:3">
      <c r="C961" s="27"/>
    </row>
    <row r="962" spans="3:3">
      <c r="C962" s="27"/>
    </row>
    <row r="963" spans="3:3">
      <c r="C963" s="27"/>
    </row>
    <row r="964" spans="3:3">
      <c r="C964" s="27"/>
    </row>
    <row r="965" spans="3:3">
      <c r="C965" s="27"/>
    </row>
    <row r="966" spans="3:3">
      <c r="C966" s="27"/>
    </row>
    <row r="967" spans="3:3">
      <c r="C967" s="27"/>
    </row>
    <row r="968" spans="3:3">
      <c r="C968" s="27"/>
    </row>
    <row r="969" spans="3:3">
      <c r="C969" s="27"/>
    </row>
    <row r="970" spans="3:3">
      <c r="C970" s="27"/>
    </row>
    <row r="971" spans="3:3">
      <c r="C971" s="27"/>
    </row>
    <row r="972" spans="3:3">
      <c r="C972" s="27"/>
    </row>
    <row r="973" spans="3:3">
      <c r="C973" s="27"/>
    </row>
    <row r="974" spans="3:3">
      <c r="C974" s="27"/>
    </row>
    <row r="975" spans="3:3">
      <c r="C975" s="27"/>
    </row>
    <row r="976" spans="3:3">
      <c r="C976" s="27"/>
    </row>
    <row r="977" spans="3:3">
      <c r="C977" s="27"/>
    </row>
    <row r="978" spans="3:3">
      <c r="C978" s="27"/>
    </row>
    <row r="979" spans="3:3">
      <c r="C979" s="27"/>
    </row>
    <row r="980" spans="3:3">
      <c r="C980" s="27"/>
    </row>
    <row r="981" spans="3:3">
      <c r="C981" s="27"/>
    </row>
    <row r="982" spans="3:3">
      <c r="C982" s="27"/>
    </row>
    <row r="983" spans="3:3">
      <c r="C983" s="27"/>
    </row>
    <row r="984" spans="3:3">
      <c r="C984" s="27"/>
    </row>
    <row r="985" spans="3:3">
      <c r="C985" s="27"/>
    </row>
    <row r="986" spans="3:3">
      <c r="C986" s="27"/>
    </row>
    <row r="987" spans="3:3">
      <c r="C987" s="27"/>
    </row>
    <row r="988" spans="3:3">
      <c r="C988" s="27"/>
    </row>
    <row r="989" spans="3:3">
      <c r="C989" s="27"/>
    </row>
    <row r="990" spans="3:3">
      <c r="C990" s="27"/>
    </row>
    <row r="991" spans="3:3">
      <c r="C991" s="27"/>
    </row>
    <row r="992" spans="3:3">
      <c r="C992" s="27"/>
    </row>
    <row r="993" spans="3:3">
      <c r="C993" s="27"/>
    </row>
    <row r="994" spans="3:3">
      <c r="C994" s="27"/>
    </row>
    <row r="995" spans="3:3">
      <c r="C995" s="27"/>
    </row>
    <row r="996" spans="3:3">
      <c r="C996" s="27"/>
    </row>
    <row r="997" spans="3:3">
      <c r="C997" s="27"/>
    </row>
    <row r="998" spans="3:3">
      <c r="C998" s="27"/>
    </row>
    <row r="999" spans="3:3">
      <c r="C999" s="27"/>
    </row>
    <row r="1000" spans="3:3">
      <c r="C1000" s="27"/>
    </row>
  </sheetData>
  <dataValidations count="1">
    <dataValidation type="list" allowBlank="1" showErrorMessage="1" sqref="C6:C1000" xr:uid="{00000000-0002-0000-2300-000000000000}">
      <formula1>"Fr,So,Jr,Sr"</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7">
    <tabColor theme="9" tint="0.39997558519241921"/>
  </sheetPr>
  <dimension ref="A1:D1000"/>
  <sheetViews>
    <sheetView workbookViewId="0">
      <selection activeCell="B7" sqref="B7:C7"/>
    </sheetView>
  </sheetViews>
  <sheetFormatPr baseColWidth="10" defaultColWidth="14.5" defaultRowHeight="15"/>
  <cols>
    <col min="1" max="3" width="14.5" style="26"/>
    <col min="4" max="4" width="18.5" style="26" customWidth="1"/>
    <col min="5" max="16384" width="14.5" style="26"/>
  </cols>
  <sheetData>
    <row r="1" spans="1:4">
      <c r="A1" s="17" t="s">
        <v>339</v>
      </c>
      <c r="B1" s="18" t="s">
        <v>962</v>
      </c>
      <c r="C1" s="19"/>
      <c r="D1" s="20"/>
    </row>
    <row r="2" spans="1:4">
      <c r="A2" s="17" t="s">
        <v>7</v>
      </c>
      <c r="B2" s="21">
        <v>43348</v>
      </c>
      <c r="C2" s="19"/>
      <c r="D2" s="20"/>
    </row>
    <row r="3" spans="1:4">
      <c r="A3" s="17" t="s">
        <v>8</v>
      </c>
      <c r="B3" s="22">
        <f>COUNTA(D6:D206)</f>
        <v>24</v>
      </c>
      <c r="C3" s="19"/>
      <c r="D3" s="20"/>
    </row>
    <row r="4" spans="1:4">
      <c r="A4" s="20"/>
      <c r="B4" s="20"/>
      <c r="C4" s="19"/>
      <c r="D4" s="20"/>
    </row>
    <row r="5" spans="1:4">
      <c r="A5" s="50" t="s">
        <v>341</v>
      </c>
      <c r="B5" s="50" t="s">
        <v>342</v>
      </c>
      <c r="C5" s="50" t="s">
        <v>4</v>
      </c>
      <c r="D5" s="50" t="s">
        <v>343</v>
      </c>
    </row>
    <row r="6" spans="1:4">
      <c r="A6" s="19" t="s">
        <v>25</v>
      </c>
      <c r="B6" s="19" t="s">
        <v>295</v>
      </c>
      <c r="C6" s="19" t="s">
        <v>24</v>
      </c>
      <c r="D6" s="19" t="s">
        <v>296</v>
      </c>
    </row>
    <row r="7" spans="1:4">
      <c r="A7" s="19" t="s">
        <v>465</v>
      </c>
      <c r="B7" s="19" t="s">
        <v>466</v>
      </c>
      <c r="C7" s="19" t="s">
        <v>24</v>
      </c>
      <c r="D7" s="19" t="s">
        <v>470</v>
      </c>
    </row>
    <row r="8" spans="1:4">
      <c r="A8" s="19" t="s">
        <v>102</v>
      </c>
      <c r="B8" s="19" t="s">
        <v>103</v>
      </c>
      <c r="C8" s="19" t="s">
        <v>23</v>
      </c>
      <c r="D8" s="19" t="s">
        <v>104</v>
      </c>
    </row>
    <row r="9" spans="1:4">
      <c r="A9" s="19" t="s">
        <v>184</v>
      </c>
      <c r="B9" s="19" t="s">
        <v>185</v>
      </c>
      <c r="C9" s="19" t="s">
        <v>22</v>
      </c>
      <c r="D9" s="19" t="s">
        <v>186</v>
      </c>
    </row>
    <row r="10" spans="1:4">
      <c r="A10" s="19" t="s">
        <v>529</v>
      </c>
      <c r="B10" s="19" t="s">
        <v>250</v>
      </c>
      <c r="C10" s="19" t="s">
        <v>22</v>
      </c>
      <c r="D10" s="19" t="s">
        <v>251</v>
      </c>
    </row>
    <row r="11" spans="1:4">
      <c r="A11" s="19" t="s">
        <v>146</v>
      </c>
      <c r="B11" s="19" t="s">
        <v>270</v>
      </c>
      <c r="C11" s="19" t="s">
        <v>22</v>
      </c>
      <c r="D11" s="19" t="s">
        <v>271</v>
      </c>
    </row>
    <row r="12" spans="1:4">
      <c r="A12" s="19" t="s">
        <v>157</v>
      </c>
      <c r="B12" s="19" t="s">
        <v>157</v>
      </c>
      <c r="C12" s="19" t="s">
        <v>23</v>
      </c>
      <c r="D12" s="19" t="s">
        <v>158</v>
      </c>
    </row>
    <row r="13" spans="1:4">
      <c r="A13" s="19" t="s">
        <v>526</v>
      </c>
      <c r="B13" s="19" t="s">
        <v>268</v>
      </c>
      <c r="C13" s="19" t="s">
        <v>21</v>
      </c>
      <c r="D13" s="19" t="s">
        <v>269</v>
      </c>
    </row>
    <row r="14" spans="1:4">
      <c r="A14" s="19" t="s">
        <v>336</v>
      </c>
      <c r="B14" s="19" t="s">
        <v>337</v>
      </c>
      <c r="C14" s="19" t="s">
        <v>24</v>
      </c>
      <c r="D14" s="19" t="s">
        <v>338</v>
      </c>
    </row>
    <row r="15" spans="1:4">
      <c r="A15" s="19" t="s">
        <v>234</v>
      </c>
      <c r="B15" s="19" t="s">
        <v>235</v>
      </c>
      <c r="C15" s="19" t="s">
        <v>22</v>
      </c>
      <c r="D15" s="19" t="s">
        <v>236</v>
      </c>
    </row>
    <row r="16" spans="1:4">
      <c r="A16" s="19" t="s">
        <v>963</v>
      </c>
      <c r="B16" s="19" t="s">
        <v>103</v>
      </c>
      <c r="C16" s="19" t="s">
        <v>23</v>
      </c>
      <c r="D16" s="19" t="s">
        <v>964</v>
      </c>
    </row>
    <row r="17" spans="1:4">
      <c r="A17" s="19" t="s">
        <v>278</v>
      </c>
      <c r="B17" s="19" t="s">
        <v>279</v>
      </c>
      <c r="C17" s="19" t="s">
        <v>21</v>
      </c>
      <c r="D17" s="19" t="s">
        <v>280</v>
      </c>
    </row>
    <row r="18" spans="1:4" ht="15.75" customHeight="1">
      <c r="A18" s="19" t="s">
        <v>401</v>
      </c>
      <c r="B18" s="19" t="s">
        <v>402</v>
      </c>
      <c r="C18" s="27" t="s">
        <v>22</v>
      </c>
      <c r="D18" s="19" t="s">
        <v>403</v>
      </c>
    </row>
    <row r="19" spans="1:4" ht="15.75" customHeight="1">
      <c r="A19" s="19" t="s">
        <v>316</v>
      </c>
      <c r="B19" s="19" t="s">
        <v>317</v>
      </c>
      <c r="C19" s="27" t="s">
        <v>22</v>
      </c>
      <c r="D19" s="19" t="s">
        <v>318</v>
      </c>
    </row>
    <row r="20" spans="1:4" ht="15.75" customHeight="1">
      <c r="A20" s="19" t="s">
        <v>187</v>
      </c>
      <c r="B20" s="19" t="s">
        <v>188</v>
      </c>
      <c r="C20" s="27" t="s">
        <v>22</v>
      </c>
      <c r="D20" s="19" t="s">
        <v>189</v>
      </c>
    </row>
    <row r="21" spans="1:4" ht="15.75" customHeight="1">
      <c r="A21" s="19" t="s">
        <v>888</v>
      </c>
      <c r="B21" s="19" t="s">
        <v>402</v>
      </c>
      <c r="C21" s="27" t="s">
        <v>21</v>
      </c>
      <c r="D21" s="19" t="s">
        <v>894</v>
      </c>
    </row>
    <row r="22" spans="1:4">
      <c r="A22" s="19" t="s">
        <v>204</v>
      </c>
      <c r="B22" s="19" t="s">
        <v>205</v>
      </c>
      <c r="C22" s="27" t="s">
        <v>23</v>
      </c>
      <c r="D22" s="19" t="s">
        <v>206</v>
      </c>
    </row>
    <row r="23" spans="1:4">
      <c r="A23" s="19" t="s">
        <v>213</v>
      </c>
      <c r="B23" s="19" t="s">
        <v>214</v>
      </c>
      <c r="C23" s="27" t="s">
        <v>23</v>
      </c>
      <c r="D23" s="19" t="s">
        <v>215</v>
      </c>
    </row>
    <row r="24" spans="1:4">
      <c r="A24" s="19" t="s">
        <v>240</v>
      </c>
      <c r="B24" s="19" t="s">
        <v>241</v>
      </c>
      <c r="C24" s="27" t="s">
        <v>21</v>
      </c>
      <c r="D24" s="19" t="s">
        <v>242</v>
      </c>
    </row>
    <row r="25" spans="1:4">
      <c r="A25" s="19" t="s">
        <v>965</v>
      </c>
      <c r="B25" s="19" t="s">
        <v>887</v>
      </c>
      <c r="C25" s="27" t="s">
        <v>22</v>
      </c>
      <c r="D25" s="19" t="s">
        <v>966</v>
      </c>
    </row>
    <row r="26" spans="1:4">
      <c r="A26" s="19" t="s">
        <v>37</v>
      </c>
      <c r="B26" s="19" t="s">
        <v>38</v>
      </c>
      <c r="C26" s="27" t="s">
        <v>22</v>
      </c>
      <c r="D26" s="19" t="s">
        <v>39</v>
      </c>
    </row>
    <row r="27" spans="1:4">
      <c r="A27" s="19" t="s">
        <v>967</v>
      </c>
      <c r="B27" s="19" t="s">
        <v>244</v>
      </c>
      <c r="C27" s="27" t="s">
        <v>21</v>
      </c>
      <c r="D27" s="19" t="s">
        <v>245</v>
      </c>
    </row>
    <row r="28" spans="1:4">
      <c r="A28" s="19" t="s">
        <v>790</v>
      </c>
      <c r="B28" s="19" t="s">
        <v>791</v>
      </c>
      <c r="C28" s="27" t="s">
        <v>22</v>
      </c>
      <c r="D28" s="19" t="s">
        <v>968</v>
      </c>
    </row>
    <row r="29" spans="1:4">
      <c r="A29" s="19" t="s">
        <v>847</v>
      </c>
      <c r="B29" s="19" t="s">
        <v>848</v>
      </c>
      <c r="C29" s="27" t="s">
        <v>22</v>
      </c>
      <c r="D29" s="19" t="s">
        <v>927</v>
      </c>
    </row>
    <row r="30" spans="1:4">
      <c r="C30" s="27"/>
    </row>
    <row r="31" spans="1:4">
      <c r="C31" s="27"/>
    </row>
    <row r="32" spans="1:4">
      <c r="C32" s="27"/>
    </row>
    <row r="33" spans="3:3">
      <c r="C33" s="27"/>
    </row>
    <row r="34" spans="3:3">
      <c r="C34" s="27"/>
    </row>
    <row r="35" spans="3:3">
      <c r="C35" s="27"/>
    </row>
    <row r="36" spans="3:3">
      <c r="C36" s="27"/>
    </row>
    <row r="37" spans="3:3">
      <c r="C37" s="27"/>
    </row>
    <row r="38" spans="3:3">
      <c r="C38" s="27"/>
    </row>
    <row r="39" spans="3:3">
      <c r="C39" s="27"/>
    </row>
    <row r="40" spans="3:3">
      <c r="C40" s="27"/>
    </row>
    <row r="41" spans="3:3">
      <c r="C41" s="27"/>
    </row>
    <row r="42" spans="3:3">
      <c r="C42" s="27"/>
    </row>
    <row r="43" spans="3:3">
      <c r="C43" s="27"/>
    </row>
    <row r="44" spans="3:3">
      <c r="C44" s="27"/>
    </row>
    <row r="45" spans="3:3">
      <c r="C45" s="27"/>
    </row>
    <row r="46" spans="3:3">
      <c r="C46" s="27"/>
    </row>
    <row r="47" spans="3:3">
      <c r="C47" s="27"/>
    </row>
    <row r="48" spans="3:3">
      <c r="C48" s="27"/>
    </row>
    <row r="49" spans="3:3">
      <c r="C49" s="27"/>
    </row>
    <row r="50" spans="3:3">
      <c r="C50" s="27"/>
    </row>
    <row r="51" spans="3:3">
      <c r="C51" s="27"/>
    </row>
    <row r="52" spans="3:3">
      <c r="C52" s="27"/>
    </row>
    <row r="53" spans="3:3">
      <c r="C53" s="27"/>
    </row>
    <row r="54" spans="3:3">
      <c r="C54" s="27"/>
    </row>
    <row r="55" spans="3:3">
      <c r="C55" s="27"/>
    </row>
    <row r="56" spans="3:3">
      <c r="C56" s="27"/>
    </row>
    <row r="57" spans="3:3">
      <c r="C57" s="27"/>
    </row>
    <row r="58" spans="3:3">
      <c r="C58" s="27"/>
    </row>
    <row r="59" spans="3:3">
      <c r="C59" s="27"/>
    </row>
    <row r="60" spans="3:3">
      <c r="C60" s="27"/>
    </row>
    <row r="61" spans="3:3">
      <c r="C61" s="27"/>
    </row>
    <row r="62" spans="3:3">
      <c r="C62" s="27"/>
    </row>
    <row r="63" spans="3:3">
      <c r="C63" s="27"/>
    </row>
    <row r="64" spans="3:3">
      <c r="C64" s="27"/>
    </row>
    <row r="65" spans="3:3">
      <c r="C65" s="27"/>
    </row>
    <row r="66" spans="3:3">
      <c r="C66" s="27"/>
    </row>
    <row r="67" spans="3:3">
      <c r="C67" s="27"/>
    </row>
    <row r="68" spans="3:3">
      <c r="C68" s="27"/>
    </row>
    <row r="69" spans="3:3">
      <c r="C69" s="27"/>
    </row>
    <row r="70" spans="3:3">
      <c r="C70" s="27"/>
    </row>
    <row r="71" spans="3:3">
      <c r="C71" s="27"/>
    </row>
    <row r="72" spans="3:3">
      <c r="C72" s="27"/>
    </row>
    <row r="73" spans="3:3">
      <c r="C73" s="27"/>
    </row>
    <row r="74" spans="3:3">
      <c r="C74" s="27"/>
    </row>
    <row r="75" spans="3:3">
      <c r="C75" s="27"/>
    </row>
    <row r="76" spans="3:3">
      <c r="C76" s="27"/>
    </row>
    <row r="77" spans="3:3">
      <c r="C77" s="27"/>
    </row>
    <row r="78" spans="3:3">
      <c r="C78" s="27"/>
    </row>
    <row r="79" spans="3:3">
      <c r="C79" s="27"/>
    </row>
    <row r="80" spans="3:3">
      <c r="C80" s="27"/>
    </row>
    <row r="81" spans="3:3">
      <c r="C81" s="27"/>
    </row>
    <row r="82" spans="3:3">
      <c r="C82" s="27"/>
    </row>
    <row r="83" spans="3:3">
      <c r="C83" s="27"/>
    </row>
    <row r="84" spans="3:3">
      <c r="C84" s="27"/>
    </row>
    <row r="85" spans="3:3">
      <c r="C85" s="27"/>
    </row>
    <row r="86" spans="3:3">
      <c r="C86" s="27"/>
    </row>
    <row r="87" spans="3:3">
      <c r="C87" s="27"/>
    </row>
    <row r="88" spans="3:3">
      <c r="C88" s="27"/>
    </row>
    <row r="89" spans="3:3">
      <c r="C89" s="27"/>
    </row>
    <row r="90" spans="3:3">
      <c r="C90" s="27"/>
    </row>
    <row r="91" spans="3:3">
      <c r="C91" s="27"/>
    </row>
    <row r="92" spans="3:3">
      <c r="C92" s="27"/>
    </row>
    <row r="93" spans="3:3">
      <c r="C93" s="27"/>
    </row>
    <row r="94" spans="3:3">
      <c r="C94" s="27"/>
    </row>
    <row r="95" spans="3:3">
      <c r="C95" s="27"/>
    </row>
    <row r="96" spans="3:3">
      <c r="C96" s="27"/>
    </row>
    <row r="97" spans="3:3">
      <c r="C97" s="27"/>
    </row>
    <row r="98" spans="3:3">
      <c r="C98" s="27"/>
    </row>
    <row r="99" spans="3:3">
      <c r="C99" s="27"/>
    </row>
    <row r="100" spans="3:3">
      <c r="C100" s="27"/>
    </row>
    <row r="101" spans="3:3">
      <c r="C101" s="27"/>
    </row>
    <row r="102" spans="3:3">
      <c r="C102" s="27"/>
    </row>
    <row r="103" spans="3:3">
      <c r="C103" s="27"/>
    </row>
    <row r="104" spans="3:3">
      <c r="C104" s="27"/>
    </row>
    <row r="105" spans="3:3">
      <c r="C105" s="27"/>
    </row>
    <row r="106" spans="3:3">
      <c r="C106" s="27"/>
    </row>
    <row r="107" spans="3:3">
      <c r="C107" s="27"/>
    </row>
    <row r="108" spans="3:3">
      <c r="C108" s="27"/>
    </row>
    <row r="109" spans="3:3">
      <c r="C109" s="27"/>
    </row>
    <row r="110" spans="3:3">
      <c r="C110" s="27"/>
    </row>
    <row r="111" spans="3:3">
      <c r="C111" s="27"/>
    </row>
    <row r="112" spans="3:3">
      <c r="C112" s="27"/>
    </row>
    <row r="113" spans="3:3">
      <c r="C113" s="27"/>
    </row>
    <row r="114" spans="3:3">
      <c r="C114" s="27"/>
    </row>
    <row r="115" spans="3:3">
      <c r="C115" s="27"/>
    </row>
    <row r="116" spans="3:3">
      <c r="C116" s="27"/>
    </row>
    <row r="117" spans="3:3">
      <c r="C117" s="27"/>
    </row>
    <row r="118" spans="3:3">
      <c r="C118" s="27"/>
    </row>
    <row r="119" spans="3:3">
      <c r="C119" s="27"/>
    </row>
    <row r="120" spans="3:3">
      <c r="C120" s="27"/>
    </row>
    <row r="121" spans="3:3">
      <c r="C121" s="27"/>
    </row>
    <row r="122" spans="3:3">
      <c r="C122" s="27"/>
    </row>
    <row r="123" spans="3:3">
      <c r="C123" s="27"/>
    </row>
    <row r="124" spans="3:3">
      <c r="C124" s="27"/>
    </row>
    <row r="125" spans="3:3">
      <c r="C125" s="27"/>
    </row>
    <row r="126" spans="3:3">
      <c r="C126" s="27"/>
    </row>
    <row r="127" spans="3:3">
      <c r="C127" s="27"/>
    </row>
    <row r="128" spans="3:3">
      <c r="C128" s="27"/>
    </row>
    <row r="129" spans="3:3">
      <c r="C129" s="27"/>
    </row>
    <row r="130" spans="3:3">
      <c r="C130" s="27"/>
    </row>
    <row r="131" spans="3:3">
      <c r="C131" s="27"/>
    </row>
    <row r="132" spans="3:3">
      <c r="C132" s="27"/>
    </row>
    <row r="133" spans="3:3">
      <c r="C133" s="27"/>
    </row>
    <row r="134" spans="3:3">
      <c r="C134" s="27"/>
    </row>
    <row r="135" spans="3:3">
      <c r="C135" s="27"/>
    </row>
    <row r="136" spans="3:3">
      <c r="C136" s="27"/>
    </row>
    <row r="137" spans="3:3">
      <c r="C137" s="27"/>
    </row>
    <row r="138" spans="3:3">
      <c r="C138" s="27"/>
    </row>
    <row r="139" spans="3:3">
      <c r="C139" s="27"/>
    </row>
    <row r="140" spans="3:3">
      <c r="C140" s="27"/>
    </row>
    <row r="141" spans="3:3">
      <c r="C141" s="27"/>
    </row>
    <row r="142" spans="3:3">
      <c r="C142" s="27"/>
    </row>
    <row r="143" spans="3:3">
      <c r="C143" s="27"/>
    </row>
    <row r="144" spans="3:3">
      <c r="C144" s="27"/>
    </row>
    <row r="145" spans="3:3">
      <c r="C145" s="27"/>
    </row>
    <row r="146" spans="3:3">
      <c r="C146" s="27"/>
    </row>
    <row r="147" spans="3:3">
      <c r="C147" s="27"/>
    </row>
    <row r="148" spans="3:3">
      <c r="C148" s="27"/>
    </row>
    <row r="149" spans="3:3">
      <c r="C149" s="27"/>
    </row>
    <row r="150" spans="3:3">
      <c r="C150" s="27"/>
    </row>
    <row r="151" spans="3:3">
      <c r="C151" s="27"/>
    </row>
    <row r="152" spans="3:3">
      <c r="C152" s="27"/>
    </row>
    <row r="153" spans="3:3">
      <c r="C153" s="27"/>
    </row>
    <row r="154" spans="3:3">
      <c r="C154" s="27"/>
    </row>
    <row r="155" spans="3:3">
      <c r="C155" s="27"/>
    </row>
    <row r="156" spans="3:3">
      <c r="C156" s="27"/>
    </row>
    <row r="157" spans="3:3">
      <c r="C157" s="27"/>
    </row>
    <row r="158" spans="3:3">
      <c r="C158" s="27"/>
    </row>
    <row r="159" spans="3:3">
      <c r="C159" s="27"/>
    </row>
    <row r="160" spans="3:3">
      <c r="C160" s="27"/>
    </row>
    <row r="161" spans="3:3">
      <c r="C161" s="27"/>
    </row>
    <row r="162" spans="3:3">
      <c r="C162" s="27"/>
    </row>
    <row r="163" spans="3:3">
      <c r="C163" s="27"/>
    </row>
    <row r="164" spans="3:3">
      <c r="C164" s="27"/>
    </row>
    <row r="165" spans="3:3">
      <c r="C165" s="27"/>
    </row>
    <row r="166" spans="3:3">
      <c r="C166" s="27"/>
    </row>
    <row r="167" spans="3:3">
      <c r="C167" s="27"/>
    </row>
    <row r="168" spans="3:3">
      <c r="C168" s="27"/>
    </row>
    <row r="169" spans="3:3">
      <c r="C169" s="27"/>
    </row>
    <row r="170" spans="3:3">
      <c r="C170" s="27"/>
    </row>
    <row r="171" spans="3:3">
      <c r="C171" s="27"/>
    </row>
    <row r="172" spans="3:3">
      <c r="C172" s="27"/>
    </row>
    <row r="173" spans="3:3">
      <c r="C173" s="27"/>
    </row>
    <row r="174" spans="3:3">
      <c r="C174" s="27"/>
    </row>
    <row r="175" spans="3:3">
      <c r="C175" s="27"/>
    </row>
    <row r="176" spans="3:3">
      <c r="C176" s="27"/>
    </row>
    <row r="177" spans="3:3">
      <c r="C177" s="27"/>
    </row>
    <row r="178" spans="3:3">
      <c r="C178" s="27"/>
    </row>
    <row r="179" spans="3:3">
      <c r="C179" s="27"/>
    </row>
    <row r="180" spans="3:3">
      <c r="C180" s="27"/>
    </row>
    <row r="181" spans="3:3">
      <c r="C181" s="27"/>
    </row>
    <row r="182" spans="3:3">
      <c r="C182" s="27"/>
    </row>
    <row r="183" spans="3:3">
      <c r="C183" s="27"/>
    </row>
    <row r="184" spans="3:3">
      <c r="C184" s="27"/>
    </row>
    <row r="185" spans="3:3">
      <c r="C185" s="27"/>
    </row>
    <row r="186" spans="3:3">
      <c r="C186" s="27"/>
    </row>
    <row r="187" spans="3:3">
      <c r="C187" s="27"/>
    </row>
    <row r="188" spans="3:3">
      <c r="C188" s="27"/>
    </row>
    <row r="189" spans="3:3">
      <c r="C189" s="27"/>
    </row>
    <row r="190" spans="3:3">
      <c r="C190" s="27"/>
    </row>
    <row r="191" spans="3:3">
      <c r="C191" s="27"/>
    </row>
    <row r="192" spans="3:3">
      <c r="C192" s="27"/>
    </row>
    <row r="193" spans="3:3">
      <c r="C193" s="27"/>
    </row>
    <row r="194" spans="3:3">
      <c r="C194" s="27"/>
    </row>
    <row r="195" spans="3:3">
      <c r="C195" s="27"/>
    </row>
    <row r="196" spans="3:3">
      <c r="C196" s="27"/>
    </row>
    <row r="197" spans="3:3">
      <c r="C197" s="27"/>
    </row>
    <row r="198" spans="3:3">
      <c r="C198" s="27"/>
    </row>
    <row r="199" spans="3:3">
      <c r="C199" s="27"/>
    </row>
    <row r="200" spans="3:3">
      <c r="C200" s="27"/>
    </row>
    <row r="201" spans="3:3">
      <c r="C201" s="27"/>
    </row>
    <row r="202" spans="3:3">
      <c r="C202" s="27"/>
    </row>
    <row r="203" spans="3:3">
      <c r="C203" s="27"/>
    </row>
    <row r="204" spans="3:3">
      <c r="C204" s="27"/>
    </row>
    <row r="205" spans="3:3">
      <c r="C205" s="27"/>
    </row>
    <row r="206" spans="3:3">
      <c r="C206" s="27"/>
    </row>
    <row r="207" spans="3:3">
      <c r="C207" s="27"/>
    </row>
    <row r="208" spans="3:3">
      <c r="C208" s="27"/>
    </row>
    <row r="209" spans="3:3">
      <c r="C209" s="27"/>
    </row>
    <row r="210" spans="3:3">
      <c r="C210" s="27"/>
    </row>
    <row r="211" spans="3:3">
      <c r="C211" s="27"/>
    </row>
    <row r="212" spans="3:3">
      <c r="C212" s="27"/>
    </row>
    <row r="213" spans="3:3">
      <c r="C213" s="27"/>
    </row>
    <row r="214" spans="3:3">
      <c r="C214" s="27"/>
    </row>
    <row r="215" spans="3:3">
      <c r="C215" s="27"/>
    </row>
    <row r="216" spans="3:3">
      <c r="C216" s="27"/>
    </row>
    <row r="217" spans="3:3">
      <c r="C217" s="27"/>
    </row>
    <row r="218" spans="3:3">
      <c r="C218" s="27"/>
    </row>
    <row r="219" spans="3:3">
      <c r="C219" s="27"/>
    </row>
    <row r="220" spans="3:3">
      <c r="C220" s="27"/>
    </row>
    <row r="221" spans="3:3">
      <c r="C221" s="27"/>
    </row>
    <row r="222" spans="3:3">
      <c r="C222" s="27"/>
    </row>
    <row r="223" spans="3:3">
      <c r="C223" s="27"/>
    </row>
    <row r="224" spans="3:3">
      <c r="C224" s="27"/>
    </row>
    <row r="225" spans="3:3">
      <c r="C225" s="27"/>
    </row>
    <row r="226" spans="3:3">
      <c r="C226" s="27"/>
    </row>
    <row r="227" spans="3:3">
      <c r="C227" s="27"/>
    </row>
    <row r="228" spans="3:3">
      <c r="C228" s="27"/>
    </row>
    <row r="229" spans="3:3">
      <c r="C229" s="27"/>
    </row>
    <row r="230" spans="3:3">
      <c r="C230" s="27"/>
    </row>
    <row r="231" spans="3:3">
      <c r="C231" s="27"/>
    </row>
    <row r="232" spans="3:3">
      <c r="C232" s="27"/>
    </row>
    <row r="233" spans="3:3">
      <c r="C233" s="27"/>
    </row>
    <row r="234" spans="3:3">
      <c r="C234" s="27"/>
    </row>
    <row r="235" spans="3:3">
      <c r="C235" s="27"/>
    </row>
    <row r="236" spans="3:3">
      <c r="C236" s="27"/>
    </row>
    <row r="237" spans="3:3">
      <c r="C237" s="27"/>
    </row>
    <row r="238" spans="3:3">
      <c r="C238" s="27"/>
    </row>
    <row r="239" spans="3:3">
      <c r="C239" s="27"/>
    </row>
    <row r="240" spans="3:3">
      <c r="C240" s="27"/>
    </row>
    <row r="241" spans="3:3">
      <c r="C241" s="27"/>
    </row>
    <row r="242" spans="3:3">
      <c r="C242" s="27"/>
    </row>
    <row r="243" spans="3:3">
      <c r="C243" s="27"/>
    </row>
    <row r="244" spans="3:3">
      <c r="C244" s="27"/>
    </row>
    <row r="245" spans="3:3">
      <c r="C245" s="27"/>
    </row>
    <row r="246" spans="3:3">
      <c r="C246" s="27"/>
    </row>
    <row r="247" spans="3:3">
      <c r="C247" s="27"/>
    </row>
    <row r="248" spans="3:3">
      <c r="C248" s="27"/>
    </row>
    <row r="249" spans="3:3">
      <c r="C249" s="27"/>
    </row>
    <row r="250" spans="3:3">
      <c r="C250" s="27"/>
    </row>
    <row r="251" spans="3:3">
      <c r="C251" s="27"/>
    </row>
    <row r="252" spans="3:3">
      <c r="C252" s="27"/>
    </row>
    <row r="253" spans="3:3">
      <c r="C253" s="27"/>
    </row>
    <row r="254" spans="3:3">
      <c r="C254" s="27"/>
    </row>
    <row r="255" spans="3:3">
      <c r="C255" s="27"/>
    </row>
    <row r="256" spans="3:3">
      <c r="C256" s="27"/>
    </row>
    <row r="257" spans="3:3">
      <c r="C257" s="27"/>
    </row>
    <row r="258" spans="3:3">
      <c r="C258" s="27"/>
    </row>
    <row r="259" spans="3:3">
      <c r="C259" s="27"/>
    </row>
    <row r="260" spans="3:3">
      <c r="C260" s="27"/>
    </row>
    <row r="261" spans="3:3">
      <c r="C261" s="27"/>
    </row>
    <row r="262" spans="3:3">
      <c r="C262" s="27"/>
    </row>
    <row r="263" spans="3:3">
      <c r="C263" s="27"/>
    </row>
    <row r="264" spans="3:3">
      <c r="C264" s="27"/>
    </row>
    <row r="265" spans="3:3">
      <c r="C265" s="27"/>
    </row>
    <row r="266" spans="3:3">
      <c r="C266" s="27"/>
    </row>
    <row r="267" spans="3:3">
      <c r="C267" s="27"/>
    </row>
    <row r="268" spans="3:3">
      <c r="C268" s="27"/>
    </row>
    <row r="269" spans="3:3">
      <c r="C269" s="27"/>
    </row>
    <row r="270" spans="3:3">
      <c r="C270" s="27"/>
    </row>
    <row r="271" spans="3:3">
      <c r="C271" s="27"/>
    </row>
    <row r="272" spans="3:3">
      <c r="C272" s="27"/>
    </row>
    <row r="273" spans="3:3">
      <c r="C273" s="27"/>
    </row>
    <row r="274" spans="3:3">
      <c r="C274" s="27"/>
    </row>
    <row r="275" spans="3:3">
      <c r="C275" s="27"/>
    </row>
    <row r="276" spans="3:3">
      <c r="C276" s="27"/>
    </row>
    <row r="277" spans="3:3">
      <c r="C277" s="27"/>
    </row>
    <row r="278" spans="3:3">
      <c r="C278" s="27"/>
    </row>
    <row r="279" spans="3:3">
      <c r="C279" s="27"/>
    </row>
    <row r="280" spans="3:3">
      <c r="C280" s="27"/>
    </row>
    <row r="281" spans="3:3">
      <c r="C281" s="27"/>
    </row>
    <row r="282" spans="3:3">
      <c r="C282" s="27"/>
    </row>
    <row r="283" spans="3:3">
      <c r="C283" s="27"/>
    </row>
    <row r="284" spans="3:3">
      <c r="C284" s="27"/>
    </row>
    <row r="285" spans="3:3">
      <c r="C285" s="27"/>
    </row>
    <row r="286" spans="3:3">
      <c r="C286" s="27"/>
    </row>
    <row r="287" spans="3:3">
      <c r="C287" s="27"/>
    </row>
    <row r="288" spans="3:3">
      <c r="C288" s="27"/>
    </row>
    <row r="289" spans="3:3">
      <c r="C289" s="27"/>
    </row>
    <row r="290" spans="3:3">
      <c r="C290" s="27"/>
    </row>
    <row r="291" spans="3:3">
      <c r="C291" s="27"/>
    </row>
    <row r="292" spans="3:3">
      <c r="C292" s="27"/>
    </row>
    <row r="293" spans="3:3">
      <c r="C293" s="27"/>
    </row>
    <row r="294" spans="3:3">
      <c r="C294" s="27"/>
    </row>
    <row r="295" spans="3:3">
      <c r="C295" s="27"/>
    </row>
    <row r="296" spans="3:3">
      <c r="C296" s="27"/>
    </row>
    <row r="297" spans="3:3">
      <c r="C297" s="27"/>
    </row>
    <row r="298" spans="3:3">
      <c r="C298" s="27"/>
    </row>
    <row r="299" spans="3:3">
      <c r="C299" s="27"/>
    </row>
    <row r="300" spans="3:3">
      <c r="C300" s="27"/>
    </row>
    <row r="301" spans="3:3">
      <c r="C301" s="27"/>
    </row>
    <row r="302" spans="3:3">
      <c r="C302" s="27"/>
    </row>
    <row r="303" spans="3:3">
      <c r="C303" s="27"/>
    </row>
    <row r="304" spans="3:3">
      <c r="C304" s="27"/>
    </row>
    <row r="305" spans="3:3">
      <c r="C305" s="27"/>
    </row>
    <row r="306" spans="3:3">
      <c r="C306" s="27"/>
    </row>
    <row r="307" spans="3:3">
      <c r="C307" s="27"/>
    </row>
    <row r="308" spans="3:3">
      <c r="C308" s="27"/>
    </row>
    <row r="309" spans="3:3">
      <c r="C309" s="27"/>
    </row>
    <row r="310" spans="3:3">
      <c r="C310" s="27"/>
    </row>
    <row r="311" spans="3:3">
      <c r="C311" s="27"/>
    </row>
    <row r="312" spans="3:3">
      <c r="C312" s="27"/>
    </row>
    <row r="313" spans="3:3">
      <c r="C313" s="27"/>
    </row>
    <row r="314" spans="3:3">
      <c r="C314" s="27"/>
    </row>
    <row r="315" spans="3:3">
      <c r="C315" s="27"/>
    </row>
    <row r="316" spans="3:3">
      <c r="C316" s="27"/>
    </row>
    <row r="317" spans="3:3">
      <c r="C317" s="27"/>
    </row>
    <row r="318" spans="3:3">
      <c r="C318" s="27"/>
    </row>
    <row r="319" spans="3:3">
      <c r="C319" s="27"/>
    </row>
    <row r="320" spans="3:3">
      <c r="C320" s="27"/>
    </row>
    <row r="321" spans="3:3">
      <c r="C321" s="27"/>
    </row>
    <row r="322" spans="3:3">
      <c r="C322" s="27"/>
    </row>
    <row r="323" spans="3:3">
      <c r="C323" s="27"/>
    </row>
    <row r="324" spans="3:3">
      <c r="C324" s="27"/>
    </row>
    <row r="325" spans="3:3">
      <c r="C325" s="27"/>
    </row>
    <row r="326" spans="3:3">
      <c r="C326" s="27"/>
    </row>
    <row r="327" spans="3:3">
      <c r="C327" s="27"/>
    </row>
    <row r="328" spans="3:3">
      <c r="C328" s="27"/>
    </row>
    <row r="329" spans="3:3">
      <c r="C329" s="27"/>
    </row>
    <row r="330" spans="3:3">
      <c r="C330" s="27"/>
    </row>
    <row r="331" spans="3:3">
      <c r="C331" s="27"/>
    </row>
    <row r="332" spans="3:3">
      <c r="C332" s="27"/>
    </row>
    <row r="333" spans="3:3">
      <c r="C333" s="27"/>
    </row>
    <row r="334" spans="3:3">
      <c r="C334" s="27"/>
    </row>
    <row r="335" spans="3:3">
      <c r="C335" s="27"/>
    </row>
    <row r="336" spans="3:3">
      <c r="C336" s="27"/>
    </row>
    <row r="337" spans="3:3">
      <c r="C337" s="27"/>
    </row>
    <row r="338" spans="3:3">
      <c r="C338" s="27"/>
    </row>
    <row r="339" spans="3:3">
      <c r="C339" s="27"/>
    </row>
    <row r="340" spans="3:3">
      <c r="C340" s="27"/>
    </row>
    <row r="341" spans="3:3">
      <c r="C341" s="27"/>
    </row>
    <row r="342" spans="3:3">
      <c r="C342" s="27"/>
    </row>
    <row r="343" spans="3:3">
      <c r="C343" s="27"/>
    </row>
    <row r="344" spans="3:3">
      <c r="C344" s="27"/>
    </row>
    <row r="345" spans="3:3">
      <c r="C345" s="27"/>
    </row>
    <row r="346" spans="3:3">
      <c r="C346" s="27"/>
    </row>
    <row r="347" spans="3:3">
      <c r="C347" s="27"/>
    </row>
    <row r="348" spans="3:3">
      <c r="C348" s="27"/>
    </row>
    <row r="349" spans="3:3">
      <c r="C349" s="27"/>
    </row>
    <row r="350" spans="3:3">
      <c r="C350" s="27"/>
    </row>
    <row r="351" spans="3:3">
      <c r="C351" s="27"/>
    </row>
    <row r="352" spans="3:3">
      <c r="C352" s="27"/>
    </row>
    <row r="353" spans="3:3">
      <c r="C353" s="27"/>
    </row>
    <row r="354" spans="3:3">
      <c r="C354" s="27"/>
    </row>
    <row r="355" spans="3:3">
      <c r="C355" s="27"/>
    </row>
    <row r="356" spans="3:3">
      <c r="C356" s="27"/>
    </row>
    <row r="357" spans="3:3">
      <c r="C357" s="27"/>
    </row>
    <row r="358" spans="3:3">
      <c r="C358" s="27"/>
    </row>
    <row r="359" spans="3:3">
      <c r="C359" s="27"/>
    </row>
    <row r="360" spans="3:3">
      <c r="C360" s="27"/>
    </row>
    <row r="361" spans="3:3">
      <c r="C361" s="27"/>
    </row>
    <row r="362" spans="3:3">
      <c r="C362" s="27"/>
    </row>
    <row r="363" spans="3:3">
      <c r="C363" s="27"/>
    </row>
    <row r="364" spans="3:3">
      <c r="C364" s="27"/>
    </row>
    <row r="365" spans="3:3">
      <c r="C365" s="27"/>
    </row>
    <row r="366" spans="3:3">
      <c r="C366" s="27"/>
    </row>
    <row r="367" spans="3:3">
      <c r="C367" s="27"/>
    </row>
    <row r="368" spans="3:3">
      <c r="C368" s="27"/>
    </row>
    <row r="369" spans="3:3">
      <c r="C369" s="27"/>
    </row>
    <row r="370" spans="3:3">
      <c r="C370" s="27"/>
    </row>
    <row r="371" spans="3:3">
      <c r="C371" s="27"/>
    </row>
    <row r="372" spans="3:3">
      <c r="C372" s="27"/>
    </row>
    <row r="373" spans="3:3">
      <c r="C373" s="27"/>
    </row>
    <row r="374" spans="3:3">
      <c r="C374" s="27"/>
    </row>
    <row r="375" spans="3:3">
      <c r="C375" s="27"/>
    </row>
    <row r="376" spans="3:3">
      <c r="C376" s="27"/>
    </row>
    <row r="377" spans="3:3">
      <c r="C377" s="27"/>
    </row>
    <row r="378" spans="3:3">
      <c r="C378" s="27"/>
    </row>
    <row r="379" spans="3:3">
      <c r="C379" s="27"/>
    </row>
    <row r="380" spans="3:3">
      <c r="C380" s="27"/>
    </row>
    <row r="381" spans="3:3">
      <c r="C381" s="27"/>
    </row>
    <row r="382" spans="3:3">
      <c r="C382" s="27"/>
    </row>
    <row r="383" spans="3:3">
      <c r="C383" s="27"/>
    </row>
    <row r="384" spans="3:3">
      <c r="C384" s="27"/>
    </row>
    <row r="385" spans="3:3">
      <c r="C385" s="27"/>
    </row>
    <row r="386" spans="3:3">
      <c r="C386" s="27"/>
    </row>
    <row r="387" spans="3:3">
      <c r="C387" s="27"/>
    </row>
    <row r="388" spans="3:3">
      <c r="C388" s="27"/>
    </row>
    <row r="389" spans="3:3">
      <c r="C389" s="27"/>
    </row>
    <row r="390" spans="3:3">
      <c r="C390" s="27"/>
    </row>
    <row r="391" spans="3:3">
      <c r="C391" s="27"/>
    </row>
    <row r="392" spans="3:3">
      <c r="C392" s="27"/>
    </row>
    <row r="393" spans="3:3">
      <c r="C393" s="27"/>
    </row>
    <row r="394" spans="3:3">
      <c r="C394" s="27"/>
    </row>
    <row r="395" spans="3:3">
      <c r="C395" s="27"/>
    </row>
    <row r="396" spans="3:3">
      <c r="C396" s="27"/>
    </row>
    <row r="397" spans="3:3">
      <c r="C397" s="27"/>
    </row>
    <row r="398" spans="3:3">
      <c r="C398" s="27"/>
    </row>
    <row r="399" spans="3:3">
      <c r="C399" s="27"/>
    </row>
    <row r="400" spans="3:3">
      <c r="C400" s="27"/>
    </row>
    <row r="401" spans="3:3">
      <c r="C401" s="27"/>
    </row>
    <row r="402" spans="3:3">
      <c r="C402" s="27"/>
    </row>
    <row r="403" spans="3:3">
      <c r="C403" s="27"/>
    </row>
    <row r="404" spans="3:3">
      <c r="C404" s="27"/>
    </row>
    <row r="405" spans="3:3">
      <c r="C405" s="27"/>
    </row>
    <row r="406" spans="3:3">
      <c r="C406" s="27"/>
    </row>
    <row r="407" spans="3:3">
      <c r="C407" s="27"/>
    </row>
    <row r="408" spans="3:3">
      <c r="C408" s="27"/>
    </row>
    <row r="409" spans="3:3">
      <c r="C409" s="27"/>
    </row>
    <row r="410" spans="3:3">
      <c r="C410" s="27"/>
    </row>
    <row r="411" spans="3:3">
      <c r="C411" s="27"/>
    </row>
    <row r="412" spans="3:3">
      <c r="C412" s="27"/>
    </row>
    <row r="413" spans="3:3">
      <c r="C413" s="27"/>
    </row>
    <row r="414" spans="3:3">
      <c r="C414" s="27"/>
    </row>
    <row r="415" spans="3:3">
      <c r="C415" s="27"/>
    </row>
    <row r="416" spans="3:3">
      <c r="C416" s="27"/>
    </row>
    <row r="417" spans="3:3">
      <c r="C417" s="27"/>
    </row>
    <row r="418" spans="3:3">
      <c r="C418" s="27"/>
    </row>
    <row r="419" spans="3:3">
      <c r="C419" s="27"/>
    </row>
    <row r="420" spans="3:3">
      <c r="C420" s="27"/>
    </row>
    <row r="421" spans="3:3">
      <c r="C421" s="27"/>
    </row>
    <row r="422" spans="3:3">
      <c r="C422" s="27"/>
    </row>
    <row r="423" spans="3:3">
      <c r="C423" s="27"/>
    </row>
    <row r="424" spans="3:3">
      <c r="C424" s="27"/>
    </row>
    <row r="425" spans="3:3">
      <c r="C425" s="27"/>
    </row>
    <row r="426" spans="3:3">
      <c r="C426" s="27"/>
    </row>
    <row r="427" spans="3:3">
      <c r="C427" s="27"/>
    </row>
    <row r="428" spans="3:3">
      <c r="C428" s="27"/>
    </row>
    <row r="429" spans="3:3">
      <c r="C429" s="27"/>
    </row>
    <row r="430" spans="3:3">
      <c r="C430" s="27"/>
    </row>
    <row r="431" spans="3:3">
      <c r="C431" s="27"/>
    </row>
    <row r="432" spans="3:3">
      <c r="C432" s="27"/>
    </row>
    <row r="433" spans="3:3">
      <c r="C433" s="27"/>
    </row>
    <row r="434" spans="3:3">
      <c r="C434" s="27"/>
    </row>
    <row r="435" spans="3:3">
      <c r="C435" s="27"/>
    </row>
    <row r="436" spans="3:3">
      <c r="C436" s="27"/>
    </row>
    <row r="437" spans="3:3">
      <c r="C437" s="27"/>
    </row>
    <row r="438" spans="3:3">
      <c r="C438" s="27"/>
    </row>
    <row r="439" spans="3:3">
      <c r="C439" s="27"/>
    </row>
    <row r="440" spans="3:3">
      <c r="C440" s="27"/>
    </row>
    <row r="441" spans="3:3">
      <c r="C441" s="27"/>
    </row>
    <row r="442" spans="3:3">
      <c r="C442" s="27"/>
    </row>
    <row r="443" spans="3:3">
      <c r="C443" s="27"/>
    </row>
    <row r="444" spans="3:3">
      <c r="C444" s="27"/>
    </row>
    <row r="445" spans="3:3">
      <c r="C445" s="27"/>
    </row>
    <row r="446" spans="3:3">
      <c r="C446" s="27"/>
    </row>
    <row r="447" spans="3:3">
      <c r="C447" s="27"/>
    </row>
    <row r="448" spans="3:3">
      <c r="C448" s="27"/>
    </row>
    <row r="449" spans="3:3">
      <c r="C449" s="27"/>
    </row>
    <row r="450" spans="3:3">
      <c r="C450" s="27"/>
    </row>
    <row r="451" spans="3:3">
      <c r="C451" s="27"/>
    </row>
    <row r="452" spans="3:3">
      <c r="C452" s="27"/>
    </row>
    <row r="453" spans="3:3">
      <c r="C453" s="27"/>
    </row>
    <row r="454" spans="3:3">
      <c r="C454" s="27"/>
    </row>
    <row r="455" spans="3:3">
      <c r="C455" s="27"/>
    </row>
    <row r="456" spans="3:3">
      <c r="C456" s="27"/>
    </row>
    <row r="457" spans="3:3">
      <c r="C457" s="27"/>
    </row>
    <row r="458" spans="3:3">
      <c r="C458" s="27"/>
    </row>
    <row r="459" spans="3:3">
      <c r="C459" s="27"/>
    </row>
    <row r="460" spans="3:3">
      <c r="C460" s="27"/>
    </row>
    <row r="461" spans="3:3">
      <c r="C461" s="27"/>
    </row>
    <row r="462" spans="3:3">
      <c r="C462" s="27"/>
    </row>
    <row r="463" spans="3:3">
      <c r="C463" s="27"/>
    </row>
    <row r="464" spans="3:3">
      <c r="C464" s="27"/>
    </row>
    <row r="465" spans="3:3">
      <c r="C465" s="27"/>
    </row>
    <row r="466" spans="3:3">
      <c r="C466" s="27"/>
    </row>
    <row r="467" spans="3:3">
      <c r="C467" s="27"/>
    </row>
    <row r="468" spans="3:3">
      <c r="C468" s="27"/>
    </row>
    <row r="469" spans="3:3">
      <c r="C469" s="27"/>
    </row>
    <row r="470" spans="3:3">
      <c r="C470" s="27"/>
    </row>
    <row r="471" spans="3:3">
      <c r="C471" s="27"/>
    </row>
    <row r="472" spans="3:3">
      <c r="C472" s="27"/>
    </row>
    <row r="473" spans="3:3">
      <c r="C473" s="27"/>
    </row>
    <row r="474" spans="3:3">
      <c r="C474" s="27"/>
    </row>
    <row r="475" spans="3:3">
      <c r="C475" s="27"/>
    </row>
    <row r="476" spans="3:3">
      <c r="C476" s="27"/>
    </row>
    <row r="477" spans="3:3">
      <c r="C477" s="27"/>
    </row>
    <row r="478" spans="3:3">
      <c r="C478" s="27"/>
    </row>
    <row r="479" spans="3:3">
      <c r="C479" s="27"/>
    </row>
    <row r="480" spans="3:3">
      <c r="C480" s="27"/>
    </row>
    <row r="481" spans="3:3">
      <c r="C481" s="27"/>
    </row>
    <row r="482" spans="3:3">
      <c r="C482" s="27"/>
    </row>
    <row r="483" spans="3:3">
      <c r="C483" s="27"/>
    </row>
    <row r="484" spans="3:3">
      <c r="C484" s="27"/>
    </row>
    <row r="485" spans="3:3">
      <c r="C485" s="27"/>
    </row>
    <row r="486" spans="3:3">
      <c r="C486" s="27"/>
    </row>
    <row r="487" spans="3:3">
      <c r="C487" s="27"/>
    </row>
    <row r="488" spans="3:3">
      <c r="C488" s="27"/>
    </row>
    <row r="489" spans="3:3">
      <c r="C489" s="27"/>
    </row>
    <row r="490" spans="3:3">
      <c r="C490" s="27"/>
    </row>
    <row r="491" spans="3:3">
      <c r="C491" s="27"/>
    </row>
    <row r="492" spans="3:3">
      <c r="C492" s="27"/>
    </row>
    <row r="493" spans="3:3">
      <c r="C493" s="27"/>
    </row>
    <row r="494" spans="3:3">
      <c r="C494" s="27"/>
    </row>
    <row r="495" spans="3:3">
      <c r="C495" s="27"/>
    </row>
    <row r="496" spans="3:3">
      <c r="C496" s="27"/>
    </row>
    <row r="497" spans="3:3">
      <c r="C497" s="27"/>
    </row>
    <row r="498" spans="3:3">
      <c r="C498" s="27"/>
    </row>
    <row r="499" spans="3:3">
      <c r="C499" s="27"/>
    </row>
    <row r="500" spans="3:3">
      <c r="C500" s="27"/>
    </row>
    <row r="501" spans="3:3">
      <c r="C501" s="27"/>
    </row>
    <row r="502" spans="3:3">
      <c r="C502" s="27"/>
    </row>
    <row r="503" spans="3:3">
      <c r="C503" s="27"/>
    </row>
    <row r="504" spans="3:3">
      <c r="C504" s="27"/>
    </row>
    <row r="505" spans="3:3">
      <c r="C505" s="27"/>
    </row>
    <row r="506" spans="3:3">
      <c r="C506" s="27"/>
    </row>
    <row r="507" spans="3:3">
      <c r="C507" s="27"/>
    </row>
    <row r="508" spans="3:3">
      <c r="C508" s="27"/>
    </row>
    <row r="509" spans="3:3">
      <c r="C509" s="27"/>
    </row>
    <row r="510" spans="3:3">
      <c r="C510" s="27"/>
    </row>
    <row r="511" spans="3:3">
      <c r="C511" s="27"/>
    </row>
    <row r="512" spans="3:3">
      <c r="C512" s="27"/>
    </row>
    <row r="513" spans="3:3">
      <c r="C513" s="27"/>
    </row>
    <row r="514" spans="3:3">
      <c r="C514" s="27"/>
    </row>
    <row r="515" spans="3:3">
      <c r="C515" s="27"/>
    </row>
    <row r="516" spans="3:3">
      <c r="C516" s="27"/>
    </row>
    <row r="517" spans="3:3">
      <c r="C517" s="27"/>
    </row>
    <row r="518" spans="3:3">
      <c r="C518" s="27"/>
    </row>
    <row r="519" spans="3:3">
      <c r="C519" s="27"/>
    </row>
    <row r="520" spans="3:3">
      <c r="C520" s="27"/>
    </row>
    <row r="521" spans="3:3">
      <c r="C521" s="27"/>
    </row>
    <row r="522" spans="3:3">
      <c r="C522" s="27"/>
    </row>
    <row r="523" spans="3:3">
      <c r="C523" s="27"/>
    </row>
    <row r="524" spans="3:3">
      <c r="C524" s="27"/>
    </row>
    <row r="525" spans="3:3">
      <c r="C525" s="27"/>
    </row>
    <row r="526" spans="3:3">
      <c r="C526" s="27"/>
    </row>
    <row r="527" spans="3:3">
      <c r="C527" s="27"/>
    </row>
    <row r="528" spans="3:3">
      <c r="C528" s="27"/>
    </row>
    <row r="529" spans="3:3">
      <c r="C529" s="27"/>
    </row>
    <row r="530" spans="3:3">
      <c r="C530" s="27"/>
    </row>
    <row r="531" spans="3:3">
      <c r="C531" s="27"/>
    </row>
    <row r="532" spans="3:3">
      <c r="C532" s="27"/>
    </row>
    <row r="533" spans="3:3">
      <c r="C533" s="27"/>
    </row>
    <row r="534" spans="3:3">
      <c r="C534" s="27"/>
    </row>
    <row r="535" spans="3:3">
      <c r="C535" s="27"/>
    </row>
    <row r="536" spans="3:3">
      <c r="C536" s="27"/>
    </row>
    <row r="537" spans="3:3">
      <c r="C537" s="27"/>
    </row>
    <row r="538" spans="3:3">
      <c r="C538" s="27"/>
    </row>
    <row r="539" spans="3:3">
      <c r="C539" s="27"/>
    </row>
    <row r="540" spans="3:3">
      <c r="C540" s="27"/>
    </row>
    <row r="541" spans="3:3">
      <c r="C541" s="27"/>
    </row>
    <row r="542" spans="3:3">
      <c r="C542" s="27"/>
    </row>
    <row r="543" spans="3:3">
      <c r="C543" s="27"/>
    </row>
    <row r="544" spans="3:3">
      <c r="C544" s="27"/>
    </row>
    <row r="545" spans="3:3">
      <c r="C545" s="27"/>
    </row>
    <row r="546" spans="3:3">
      <c r="C546" s="27"/>
    </row>
    <row r="547" spans="3:3">
      <c r="C547" s="27"/>
    </row>
    <row r="548" spans="3:3">
      <c r="C548" s="27"/>
    </row>
    <row r="549" spans="3:3">
      <c r="C549" s="27"/>
    </row>
    <row r="550" spans="3:3">
      <c r="C550" s="27"/>
    </row>
    <row r="551" spans="3:3">
      <c r="C551" s="27"/>
    </row>
    <row r="552" spans="3:3">
      <c r="C552" s="27"/>
    </row>
    <row r="553" spans="3:3">
      <c r="C553" s="27"/>
    </row>
    <row r="554" spans="3:3">
      <c r="C554" s="27"/>
    </row>
    <row r="555" spans="3:3">
      <c r="C555" s="27"/>
    </row>
    <row r="556" spans="3:3">
      <c r="C556" s="27"/>
    </row>
    <row r="557" spans="3:3">
      <c r="C557" s="27"/>
    </row>
    <row r="558" spans="3:3">
      <c r="C558" s="27"/>
    </row>
    <row r="559" spans="3:3">
      <c r="C559" s="27"/>
    </row>
    <row r="560" spans="3:3">
      <c r="C560" s="27"/>
    </row>
    <row r="561" spans="3:3">
      <c r="C561" s="27"/>
    </row>
    <row r="562" spans="3:3">
      <c r="C562" s="27"/>
    </row>
    <row r="563" spans="3:3">
      <c r="C563" s="27"/>
    </row>
    <row r="564" spans="3:3">
      <c r="C564" s="27"/>
    </row>
    <row r="565" spans="3:3">
      <c r="C565" s="27"/>
    </row>
    <row r="566" spans="3:3">
      <c r="C566" s="27"/>
    </row>
    <row r="567" spans="3:3">
      <c r="C567" s="27"/>
    </row>
    <row r="568" spans="3:3">
      <c r="C568" s="27"/>
    </row>
    <row r="569" spans="3:3">
      <c r="C569" s="27"/>
    </row>
    <row r="570" spans="3:3">
      <c r="C570" s="27"/>
    </row>
    <row r="571" spans="3:3">
      <c r="C571" s="27"/>
    </row>
    <row r="572" spans="3:3">
      <c r="C572" s="27"/>
    </row>
    <row r="573" spans="3:3">
      <c r="C573" s="27"/>
    </row>
    <row r="574" spans="3:3">
      <c r="C574" s="27"/>
    </row>
    <row r="575" spans="3:3">
      <c r="C575" s="27"/>
    </row>
    <row r="576" spans="3:3">
      <c r="C576" s="27"/>
    </row>
    <row r="577" spans="3:3">
      <c r="C577" s="27"/>
    </row>
    <row r="578" spans="3:3">
      <c r="C578" s="27"/>
    </row>
    <row r="579" spans="3:3">
      <c r="C579" s="27"/>
    </row>
    <row r="580" spans="3:3">
      <c r="C580" s="27"/>
    </row>
    <row r="581" spans="3:3">
      <c r="C581" s="27"/>
    </row>
    <row r="582" spans="3:3">
      <c r="C582" s="27"/>
    </row>
    <row r="583" spans="3:3">
      <c r="C583" s="27"/>
    </row>
    <row r="584" spans="3:3">
      <c r="C584" s="27"/>
    </row>
    <row r="585" spans="3:3">
      <c r="C585" s="27"/>
    </row>
    <row r="586" spans="3:3">
      <c r="C586" s="27"/>
    </row>
    <row r="587" spans="3:3">
      <c r="C587" s="27"/>
    </row>
    <row r="588" spans="3:3">
      <c r="C588" s="27"/>
    </row>
    <row r="589" spans="3:3">
      <c r="C589" s="27"/>
    </row>
    <row r="590" spans="3:3">
      <c r="C590" s="27"/>
    </row>
    <row r="591" spans="3:3">
      <c r="C591" s="27"/>
    </row>
    <row r="592" spans="3:3">
      <c r="C592" s="27"/>
    </row>
    <row r="593" spans="3:3">
      <c r="C593" s="27"/>
    </row>
    <row r="594" spans="3:3">
      <c r="C594" s="27"/>
    </row>
    <row r="595" spans="3:3">
      <c r="C595" s="27"/>
    </row>
    <row r="596" spans="3:3">
      <c r="C596" s="27"/>
    </row>
    <row r="597" spans="3:3">
      <c r="C597" s="27"/>
    </row>
    <row r="598" spans="3:3">
      <c r="C598" s="27"/>
    </row>
    <row r="599" spans="3:3">
      <c r="C599" s="27"/>
    </row>
    <row r="600" spans="3:3">
      <c r="C600" s="27"/>
    </row>
    <row r="601" spans="3:3">
      <c r="C601" s="27"/>
    </row>
    <row r="602" spans="3:3">
      <c r="C602" s="27"/>
    </row>
    <row r="603" spans="3:3">
      <c r="C603" s="27"/>
    </row>
    <row r="604" spans="3:3">
      <c r="C604" s="27"/>
    </row>
    <row r="605" spans="3:3">
      <c r="C605" s="27"/>
    </row>
    <row r="606" spans="3:3">
      <c r="C606" s="27"/>
    </row>
    <row r="607" spans="3:3">
      <c r="C607" s="27"/>
    </row>
    <row r="608" spans="3:3">
      <c r="C608" s="27"/>
    </row>
    <row r="609" spans="3:3">
      <c r="C609" s="27"/>
    </row>
    <row r="610" spans="3:3">
      <c r="C610" s="27"/>
    </row>
    <row r="611" spans="3:3">
      <c r="C611" s="27"/>
    </row>
    <row r="612" spans="3:3">
      <c r="C612" s="27"/>
    </row>
    <row r="613" spans="3:3">
      <c r="C613" s="27"/>
    </row>
    <row r="614" spans="3:3">
      <c r="C614" s="27"/>
    </row>
    <row r="615" spans="3:3">
      <c r="C615" s="27"/>
    </row>
    <row r="616" spans="3:3">
      <c r="C616" s="27"/>
    </row>
    <row r="617" spans="3:3">
      <c r="C617" s="27"/>
    </row>
    <row r="618" spans="3:3">
      <c r="C618" s="27"/>
    </row>
    <row r="619" spans="3:3">
      <c r="C619" s="27"/>
    </row>
    <row r="620" spans="3:3">
      <c r="C620" s="27"/>
    </row>
    <row r="621" spans="3:3">
      <c r="C621" s="27"/>
    </row>
    <row r="622" spans="3:3">
      <c r="C622" s="27"/>
    </row>
    <row r="623" spans="3:3">
      <c r="C623" s="27"/>
    </row>
    <row r="624" spans="3:3">
      <c r="C624" s="27"/>
    </row>
    <row r="625" spans="3:3">
      <c r="C625" s="27"/>
    </row>
    <row r="626" spans="3:3">
      <c r="C626" s="27"/>
    </row>
    <row r="627" spans="3:3">
      <c r="C627" s="27"/>
    </row>
    <row r="628" spans="3:3">
      <c r="C628" s="27"/>
    </row>
    <row r="629" spans="3:3">
      <c r="C629" s="27"/>
    </row>
    <row r="630" spans="3:3">
      <c r="C630" s="27"/>
    </row>
    <row r="631" spans="3:3">
      <c r="C631" s="27"/>
    </row>
    <row r="632" spans="3:3">
      <c r="C632" s="27"/>
    </row>
    <row r="633" spans="3:3">
      <c r="C633" s="27"/>
    </row>
    <row r="634" spans="3:3">
      <c r="C634" s="27"/>
    </row>
    <row r="635" spans="3:3">
      <c r="C635" s="27"/>
    </row>
    <row r="636" spans="3:3">
      <c r="C636" s="27"/>
    </row>
    <row r="637" spans="3:3">
      <c r="C637" s="27"/>
    </row>
    <row r="638" spans="3:3">
      <c r="C638" s="27"/>
    </row>
    <row r="639" spans="3:3">
      <c r="C639" s="27"/>
    </row>
    <row r="640" spans="3:3">
      <c r="C640" s="27"/>
    </row>
    <row r="641" spans="3:3">
      <c r="C641" s="27"/>
    </row>
    <row r="642" spans="3:3">
      <c r="C642" s="27"/>
    </row>
    <row r="643" spans="3:3">
      <c r="C643" s="27"/>
    </row>
    <row r="644" spans="3:3">
      <c r="C644" s="27"/>
    </row>
    <row r="645" spans="3:3">
      <c r="C645" s="27"/>
    </row>
    <row r="646" spans="3:3">
      <c r="C646" s="27"/>
    </row>
    <row r="647" spans="3:3">
      <c r="C647" s="27"/>
    </row>
    <row r="648" spans="3:3">
      <c r="C648" s="27"/>
    </row>
    <row r="649" spans="3:3">
      <c r="C649" s="27"/>
    </row>
    <row r="650" spans="3:3">
      <c r="C650" s="27"/>
    </row>
    <row r="651" spans="3:3">
      <c r="C651" s="27"/>
    </row>
    <row r="652" spans="3:3">
      <c r="C652" s="27"/>
    </row>
    <row r="653" spans="3:3">
      <c r="C653" s="27"/>
    </row>
    <row r="654" spans="3:3">
      <c r="C654" s="27"/>
    </row>
    <row r="655" spans="3:3">
      <c r="C655" s="27"/>
    </row>
    <row r="656" spans="3:3">
      <c r="C656" s="27"/>
    </row>
    <row r="657" spans="3:3">
      <c r="C657" s="27"/>
    </row>
    <row r="658" spans="3:3">
      <c r="C658" s="27"/>
    </row>
    <row r="659" spans="3:3">
      <c r="C659" s="27"/>
    </row>
    <row r="660" spans="3:3">
      <c r="C660" s="27"/>
    </row>
    <row r="661" spans="3:3">
      <c r="C661" s="27"/>
    </row>
    <row r="662" spans="3:3">
      <c r="C662" s="27"/>
    </row>
    <row r="663" spans="3:3">
      <c r="C663" s="27"/>
    </row>
    <row r="664" spans="3:3">
      <c r="C664" s="27"/>
    </row>
    <row r="665" spans="3:3">
      <c r="C665" s="27"/>
    </row>
    <row r="666" spans="3:3">
      <c r="C666" s="27"/>
    </row>
    <row r="667" spans="3:3">
      <c r="C667" s="27"/>
    </row>
    <row r="668" spans="3:3">
      <c r="C668" s="27"/>
    </row>
    <row r="669" spans="3:3">
      <c r="C669" s="27"/>
    </row>
    <row r="670" spans="3:3">
      <c r="C670" s="27"/>
    </row>
    <row r="671" spans="3:3">
      <c r="C671" s="27"/>
    </row>
    <row r="672" spans="3:3">
      <c r="C672" s="27"/>
    </row>
    <row r="673" spans="3:3">
      <c r="C673" s="27"/>
    </row>
    <row r="674" spans="3:3">
      <c r="C674" s="27"/>
    </row>
    <row r="675" spans="3:3">
      <c r="C675" s="27"/>
    </row>
    <row r="676" spans="3:3">
      <c r="C676" s="27"/>
    </row>
    <row r="677" spans="3:3">
      <c r="C677" s="27"/>
    </row>
    <row r="678" spans="3:3">
      <c r="C678" s="27"/>
    </row>
    <row r="679" spans="3:3">
      <c r="C679" s="27"/>
    </row>
    <row r="680" spans="3:3">
      <c r="C680" s="27"/>
    </row>
    <row r="681" spans="3:3">
      <c r="C681" s="27"/>
    </row>
    <row r="682" spans="3:3">
      <c r="C682" s="27"/>
    </row>
    <row r="683" spans="3:3">
      <c r="C683" s="27"/>
    </row>
    <row r="684" spans="3:3">
      <c r="C684" s="27"/>
    </row>
    <row r="685" spans="3:3">
      <c r="C685" s="27"/>
    </row>
    <row r="686" spans="3:3">
      <c r="C686" s="27"/>
    </row>
    <row r="687" spans="3:3">
      <c r="C687" s="27"/>
    </row>
    <row r="688" spans="3:3">
      <c r="C688" s="27"/>
    </row>
    <row r="689" spans="3:3">
      <c r="C689" s="27"/>
    </row>
    <row r="690" spans="3:3">
      <c r="C690" s="27"/>
    </row>
    <row r="691" spans="3:3">
      <c r="C691" s="27"/>
    </row>
    <row r="692" spans="3:3">
      <c r="C692" s="27"/>
    </row>
    <row r="693" spans="3:3">
      <c r="C693" s="27"/>
    </row>
    <row r="694" spans="3:3">
      <c r="C694" s="27"/>
    </row>
    <row r="695" spans="3:3">
      <c r="C695" s="27"/>
    </row>
    <row r="696" spans="3:3">
      <c r="C696" s="27"/>
    </row>
    <row r="697" spans="3:3">
      <c r="C697" s="27"/>
    </row>
    <row r="698" spans="3:3">
      <c r="C698" s="27"/>
    </row>
    <row r="699" spans="3:3">
      <c r="C699" s="27"/>
    </row>
    <row r="700" spans="3:3">
      <c r="C700" s="27"/>
    </row>
    <row r="701" spans="3:3">
      <c r="C701" s="27"/>
    </row>
    <row r="702" spans="3:3">
      <c r="C702" s="27"/>
    </row>
    <row r="703" spans="3:3">
      <c r="C703" s="27"/>
    </row>
    <row r="704" spans="3:3">
      <c r="C704" s="27"/>
    </row>
    <row r="705" spans="3:3">
      <c r="C705" s="27"/>
    </row>
    <row r="706" spans="3:3">
      <c r="C706" s="27"/>
    </row>
    <row r="707" spans="3:3">
      <c r="C707" s="27"/>
    </row>
    <row r="708" spans="3:3">
      <c r="C708" s="27"/>
    </row>
    <row r="709" spans="3:3">
      <c r="C709" s="27"/>
    </row>
    <row r="710" spans="3:3">
      <c r="C710" s="27"/>
    </row>
    <row r="711" spans="3:3">
      <c r="C711" s="27"/>
    </row>
    <row r="712" spans="3:3">
      <c r="C712" s="27"/>
    </row>
    <row r="713" spans="3:3">
      <c r="C713" s="27"/>
    </row>
    <row r="714" spans="3:3">
      <c r="C714" s="27"/>
    </row>
    <row r="715" spans="3:3">
      <c r="C715" s="27"/>
    </row>
    <row r="716" spans="3:3">
      <c r="C716" s="27"/>
    </row>
    <row r="717" spans="3:3">
      <c r="C717" s="27"/>
    </row>
    <row r="718" spans="3:3">
      <c r="C718" s="27"/>
    </row>
    <row r="719" spans="3:3">
      <c r="C719" s="27"/>
    </row>
    <row r="720" spans="3:3">
      <c r="C720" s="27"/>
    </row>
    <row r="721" spans="3:3">
      <c r="C721" s="27"/>
    </row>
    <row r="722" spans="3:3">
      <c r="C722" s="27"/>
    </row>
    <row r="723" spans="3:3">
      <c r="C723" s="27"/>
    </row>
    <row r="724" spans="3:3">
      <c r="C724" s="27"/>
    </row>
    <row r="725" spans="3:3">
      <c r="C725" s="27"/>
    </row>
    <row r="726" spans="3:3">
      <c r="C726" s="27"/>
    </row>
    <row r="727" spans="3:3">
      <c r="C727" s="27"/>
    </row>
    <row r="728" spans="3:3">
      <c r="C728" s="27"/>
    </row>
    <row r="729" spans="3:3">
      <c r="C729" s="27"/>
    </row>
    <row r="730" spans="3:3">
      <c r="C730" s="27"/>
    </row>
    <row r="731" spans="3:3">
      <c r="C731" s="27"/>
    </row>
    <row r="732" spans="3:3">
      <c r="C732" s="27"/>
    </row>
    <row r="733" spans="3:3">
      <c r="C733" s="27"/>
    </row>
    <row r="734" spans="3:3">
      <c r="C734" s="27"/>
    </row>
    <row r="735" spans="3:3">
      <c r="C735" s="27"/>
    </row>
    <row r="736" spans="3:3">
      <c r="C736" s="27"/>
    </row>
    <row r="737" spans="3:3">
      <c r="C737" s="27"/>
    </row>
    <row r="738" spans="3:3">
      <c r="C738" s="27"/>
    </row>
    <row r="739" spans="3:3">
      <c r="C739" s="27"/>
    </row>
    <row r="740" spans="3:3">
      <c r="C740" s="27"/>
    </row>
    <row r="741" spans="3:3">
      <c r="C741" s="27"/>
    </row>
    <row r="742" spans="3:3">
      <c r="C742" s="27"/>
    </row>
    <row r="743" spans="3:3">
      <c r="C743" s="27"/>
    </row>
    <row r="744" spans="3:3">
      <c r="C744" s="27"/>
    </row>
    <row r="745" spans="3:3">
      <c r="C745" s="27"/>
    </row>
    <row r="746" spans="3:3">
      <c r="C746" s="27"/>
    </row>
    <row r="747" spans="3:3">
      <c r="C747" s="27"/>
    </row>
    <row r="748" spans="3:3">
      <c r="C748" s="27"/>
    </row>
    <row r="749" spans="3:3">
      <c r="C749" s="27"/>
    </row>
    <row r="750" spans="3:3">
      <c r="C750" s="27"/>
    </row>
    <row r="751" spans="3:3">
      <c r="C751" s="27"/>
    </row>
    <row r="752" spans="3:3">
      <c r="C752" s="27"/>
    </row>
    <row r="753" spans="3:3">
      <c r="C753" s="27"/>
    </row>
    <row r="754" spans="3:3">
      <c r="C754" s="27"/>
    </row>
    <row r="755" spans="3:3">
      <c r="C755" s="27"/>
    </row>
    <row r="756" spans="3:3">
      <c r="C756" s="27"/>
    </row>
    <row r="757" spans="3:3">
      <c r="C757" s="27"/>
    </row>
    <row r="758" spans="3:3">
      <c r="C758" s="27"/>
    </row>
    <row r="759" spans="3:3">
      <c r="C759" s="27"/>
    </row>
    <row r="760" spans="3:3">
      <c r="C760" s="27"/>
    </row>
    <row r="761" spans="3:3">
      <c r="C761" s="27"/>
    </row>
    <row r="762" spans="3:3">
      <c r="C762" s="27"/>
    </row>
    <row r="763" spans="3:3">
      <c r="C763" s="27"/>
    </row>
    <row r="764" spans="3:3">
      <c r="C764" s="27"/>
    </row>
    <row r="765" spans="3:3">
      <c r="C765" s="27"/>
    </row>
    <row r="766" spans="3:3">
      <c r="C766" s="27"/>
    </row>
    <row r="767" spans="3:3">
      <c r="C767" s="27"/>
    </row>
    <row r="768" spans="3:3">
      <c r="C768" s="27"/>
    </row>
    <row r="769" spans="3:3">
      <c r="C769" s="27"/>
    </row>
    <row r="770" spans="3:3">
      <c r="C770" s="27"/>
    </row>
    <row r="771" spans="3:3">
      <c r="C771" s="27"/>
    </row>
    <row r="772" spans="3:3">
      <c r="C772" s="27"/>
    </row>
    <row r="773" spans="3:3">
      <c r="C773" s="27"/>
    </row>
    <row r="774" spans="3:3">
      <c r="C774" s="27"/>
    </row>
    <row r="775" spans="3:3">
      <c r="C775" s="27"/>
    </row>
    <row r="776" spans="3:3">
      <c r="C776" s="27"/>
    </row>
    <row r="777" spans="3:3">
      <c r="C777" s="27"/>
    </row>
    <row r="778" spans="3:3">
      <c r="C778" s="27"/>
    </row>
    <row r="779" spans="3:3">
      <c r="C779" s="27"/>
    </row>
    <row r="780" spans="3:3">
      <c r="C780" s="27"/>
    </row>
    <row r="781" spans="3:3">
      <c r="C781" s="27"/>
    </row>
    <row r="782" spans="3:3">
      <c r="C782" s="27"/>
    </row>
    <row r="783" spans="3:3">
      <c r="C783" s="27"/>
    </row>
    <row r="784" spans="3:3">
      <c r="C784" s="27"/>
    </row>
    <row r="785" spans="3:3">
      <c r="C785" s="27"/>
    </row>
    <row r="786" spans="3:3">
      <c r="C786" s="27"/>
    </row>
    <row r="787" spans="3:3">
      <c r="C787" s="27"/>
    </row>
    <row r="788" spans="3:3">
      <c r="C788" s="27"/>
    </row>
    <row r="789" spans="3:3">
      <c r="C789" s="27"/>
    </row>
    <row r="790" spans="3:3">
      <c r="C790" s="27"/>
    </row>
    <row r="791" spans="3:3">
      <c r="C791" s="27"/>
    </row>
    <row r="792" spans="3:3">
      <c r="C792" s="27"/>
    </row>
    <row r="793" spans="3:3">
      <c r="C793" s="27"/>
    </row>
    <row r="794" spans="3:3">
      <c r="C794" s="27"/>
    </row>
    <row r="795" spans="3:3">
      <c r="C795" s="27"/>
    </row>
    <row r="796" spans="3:3">
      <c r="C796" s="27"/>
    </row>
    <row r="797" spans="3:3">
      <c r="C797" s="27"/>
    </row>
    <row r="798" spans="3:3">
      <c r="C798" s="27"/>
    </row>
    <row r="799" spans="3:3">
      <c r="C799" s="27"/>
    </row>
    <row r="800" spans="3:3">
      <c r="C800" s="27"/>
    </row>
    <row r="801" spans="3:3">
      <c r="C801" s="27"/>
    </row>
    <row r="802" spans="3:3">
      <c r="C802" s="27"/>
    </row>
    <row r="803" spans="3:3">
      <c r="C803" s="27"/>
    </row>
    <row r="804" spans="3:3">
      <c r="C804" s="27"/>
    </row>
    <row r="805" spans="3:3">
      <c r="C805" s="27"/>
    </row>
    <row r="806" spans="3:3">
      <c r="C806" s="27"/>
    </row>
    <row r="807" spans="3:3">
      <c r="C807" s="27"/>
    </row>
    <row r="808" spans="3:3">
      <c r="C808" s="27"/>
    </row>
    <row r="809" spans="3:3">
      <c r="C809" s="27"/>
    </row>
    <row r="810" spans="3:3">
      <c r="C810" s="27"/>
    </row>
    <row r="811" spans="3:3">
      <c r="C811" s="27"/>
    </row>
    <row r="812" spans="3:3">
      <c r="C812" s="27"/>
    </row>
    <row r="813" spans="3:3">
      <c r="C813" s="27"/>
    </row>
    <row r="814" spans="3:3">
      <c r="C814" s="27"/>
    </row>
    <row r="815" spans="3:3">
      <c r="C815" s="27"/>
    </row>
    <row r="816" spans="3:3">
      <c r="C816" s="27"/>
    </row>
    <row r="817" spans="3:3">
      <c r="C817" s="27"/>
    </row>
    <row r="818" spans="3:3">
      <c r="C818" s="27"/>
    </row>
    <row r="819" spans="3:3">
      <c r="C819" s="27"/>
    </row>
    <row r="820" spans="3:3">
      <c r="C820" s="27"/>
    </row>
    <row r="821" spans="3:3">
      <c r="C821" s="27"/>
    </row>
    <row r="822" spans="3:3">
      <c r="C822" s="27"/>
    </row>
    <row r="823" spans="3:3">
      <c r="C823" s="27"/>
    </row>
    <row r="824" spans="3:3">
      <c r="C824" s="27"/>
    </row>
    <row r="825" spans="3:3">
      <c r="C825" s="27"/>
    </row>
    <row r="826" spans="3:3">
      <c r="C826" s="27"/>
    </row>
    <row r="827" spans="3:3">
      <c r="C827" s="27"/>
    </row>
    <row r="828" spans="3:3">
      <c r="C828" s="27"/>
    </row>
    <row r="829" spans="3:3">
      <c r="C829" s="27"/>
    </row>
    <row r="830" spans="3:3">
      <c r="C830" s="27"/>
    </row>
    <row r="831" spans="3:3">
      <c r="C831" s="27"/>
    </row>
    <row r="832" spans="3:3">
      <c r="C832" s="27"/>
    </row>
    <row r="833" spans="3:3">
      <c r="C833" s="27"/>
    </row>
    <row r="834" spans="3:3">
      <c r="C834" s="27"/>
    </row>
    <row r="835" spans="3:3">
      <c r="C835" s="27"/>
    </row>
    <row r="836" spans="3:3">
      <c r="C836" s="27"/>
    </row>
    <row r="837" spans="3:3">
      <c r="C837" s="27"/>
    </row>
    <row r="838" spans="3:3">
      <c r="C838" s="27"/>
    </row>
    <row r="839" spans="3:3">
      <c r="C839" s="27"/>
    </row>
    <row r="840" spans="3:3">
      <c r="C840" s="27"/>
    </row>
    <row r="841" spans="3:3">
      <c r="C841" s="27"/>
    </row>
    <row r="842" spans="3:3">
      <c r="C842" s="27"/>
    </row>
    <row r="843" spans="3:3">
      <c r="C843" s="27"/>
    </row>
    <row r="844" spans="3:3">
      <c r="C844" s="27"/>
    </row>
    <row r="845" spans="3:3">
      <c r="C845" s="27"/>
    </row>
    <row r="846" spans="3:3">
      <c r="C846" s="27"/>
    </row>
    <row r="847" spans="3:3">
      <c r="C847" s="27"/>
    </row>
    <row r="848" spans="3:3">
      <c r="C848" s="27"/>
    </row>
    <row r="849" spans="3:3">
      <c r="C849" s="27"/>
    </row>
    <row r="850" spans="3:3">
      <c r="C850" s="27"/>
    </row>
    <row r="851" spans="3:3">
      <c r="C851" s="27"/>
    </row>
    <row r="852" spans="3:3">
      <c r="C852" s="27"/>
    </row>
    <row r="853" spans="3:3">
      <c r="C853" s="27"/>
    </row>
    <row r="854" spans="3:3">
      <c r="C854" s="27"/>
    </row>
    <row r="855" spans="3:3">
      <c r="C855" s="27"/>
    </row>
    <row r="856" spans="3:3">
      <c r="C856" s="27"/>
    </row>
    <row r="857" spans="3:3">
      <c r="C857" s="27"/>
    </row>
    <row r="858" spans="3:3">
      <c r="C858" s="27"/>
    </row>
    <row r="859" spans="3:3">
      <c r="C859" s="27"/>
    </row>
    <row r="860" spans="3:3">
      <c r="C860" s="27"/>
    </row>
    <row r="861" spans="3:3">
      <c r="C861" s="27"/>
    </row>
    <row r="862" spans="3:3">
      <c r="C862" s="27"/>
    </row>
    <row r="863" spans="3:3">
      <c r="C863" s="27"/>
    </row>
    <row r="864" spans="3:3">
      <c r="C864" s="27"/>
    </row>
    <row r="865" spans="3:3">
      <c r="C865" s="27"/>
    </row>
    <row r="866" spans="3:3">
      <c r="C866" s="27"/>
    </row>
    <row r="867" spans="3:3">
      <c r="C867" s="27"/>
    </row>
    <row r="868" spans="3:3">
      <c r="C868" s="27"/>
    </row>
    <row r="869" spans="3:3">
      <c r="C869" s="27"/>
    </row>
    <row r="870" spans="3:3">
      <c r="C870" s="27"/>
    </row>
    <row r="871" spans="3:3">
      <c r="C871" s="27"/>
    </row>
    <row r="872" spans="3:3">
      <c r="C872" s="27"/>
    </row>
    <row r="873" spans="3:3">
      <c r="C873" s="27"/>
    </row>
    <row r="874" spans="3:3">
      <c r="C874" s="27"/>
    </row>
    <row r="875" spans="3:3">
      <c r="C875" s="27"/>
    </row>
    <row r="876" spans="3:3">
      <c r="C876" s="27"/>
    </row>
    <row r="877" spans="3:3">
      <c r="C877" s="27"/>
    </row>
    <row r="878" spans="3:3">
      <c r="C878" s="27"/>
    </row>
    <row r="879" spans="3:3">
      <c r="C879" s="27"/>
    </row>
    <row r="880" spans="3:3">
      <c r="C880" s="27"/>
    </row>
    <row r="881" spans="3:3">
      <c r="C881" s="27"/>
    </row>
    <row r="882" spans="3:3">
      <c r="C882" s="27"/>
    </row>
    <row r="883" spans="3:3">
      <c r="C883" s="27"/>
    </row>
    <row r="884" spans="3:3">
      <c r="C884" s="27"/>
    </row>
    <row r="885" spans="3:3">
      <c r="C885" s="27"/>
    </row>
    <row r="886" spans="3:3">
      <c r="C886" s="27"/>
    </row>
    <row r="887" spans="3:3">
      <c r="C887" s="27"/>
    </row>
    <row r="888" spans="3:3">
      <c r="C888" s="27"/>
    </row>
    <row r="889" spans="3:3">
      <c r="C889" s="27"/>
    </row>
    <row r="890" spans="3:3">
      <c r="C890" s="27"/>
    </row>
    <row r="891" spans="3:3">
      <c r="C891" s="27"/>
    </row>
    <row r="892" spans="3:3">
      <c r="C892" s="27"/>
    </row>
    <row r="893" spans="3:3">
      <c r="C893" s="27"/>
    </row>
    <row r="894" spans="3:3">
      <c r="C894" s="27"/>
    </row>
    <row r="895" spans="3:3">
      <c r="C895" s="27"/>
    </row>
    <row r="896" spans="3:3">
      <c r="C896" s="27"/>
    </row>
    <row r="897" spans="3:3">
      <c r="C897" s="27"/>
    </row>
    <row r="898" spans="3:3">
      <c r="C898" s="27"/>
    </row>
    <row r="899" spans="3:3">
      <c r="C899" s="27"/>
    </row>
    <row r="900" spans="3:3">
      <c r="C900" s="27"/>
    </row>
    <row r="901" spans="3:3">
      <c r="C901" s="27"/>
    </row>
    <row r="902" spans="3:3">
      <c r="C902" s="27"/>
    </row>
    <row r="903" spans="3:3">
      <c r="C903" s="27"/>
    </row>
    <row r="904" spans="3:3">
      <c r="C904" s="27"/>
    </row>
    <row r="905" spans="3:3">
      <c r="C905" s="27"/>
    </row>
    <row r="906" spans="3:3">
      <c r="C906" s="27"/>
    </row>
    <row r="907" spans="3:3">
      <c r="C907" s="27"/>
    </row>
    <row r="908" spans="3:3">
      <c r="C908" s="27"/>
    </row>
    <row r="909" spans="3:3">
      <c r="C909" s="27"/>
    </row>
    <row r="910" spans="3:3">
      <c r="C910" s="27"/>
    </row>
    <row r="911" spans="3:3">
      <c r="C911" s="27"/>
    </row>
    <row r="912" spans="3:3">
      <c r="C912" s="27"/>
    </row>
    <row r="913" spans="3:3">
      <c r="C913" s="27"/>
    </row>
    <row r="914" spans="3:3">
      <c r="C914" s="27"/>
    </row>
    <row r="915" spans="3:3">
      <c r="C915" s="27"/>
    </row>
    <row r="916" spans="3:3">
      <c r="C916" s="27"/>
    </row>
    <row r="917" spans="3:3">
      <c r="C917" s="27"/>
    </row>
    <row r="918" spans="3:3">
      <c r="C918" s="27"/>
    </row>
    <row r="919" spans="3:3">
      <c r="C919" s="27"/>
    </row>
    <row r="920" spans="3:3">
      <c r="C920" s="27"/>
    </row>
    <row r="921" spans="3:3">
      <c r="C921" s="27"/>
    </row>
    <row r="922" spans="3:3">
      <c r="C922" s="27"/>
    </row>
    <row r="923" spans="3:3">
      <c r="C923" s="27"/>
    </row>
    <row r="924" spans="3:3">
      <c r="C924" s="27"/>
    </row>
    <row r="925" spans="3:3">
      <c r="C925" s="27"/>
    </row>
    <row r="926" spans="3:3">
      <c r="C926" s="27"/>
    </row>
    <row r="927" spans="3:3">
      <c r="C927" s="27"/>
    </row>
    <row r="928" spans="3:3">
      <c r="C928" s="27"/>
    </row>
    <row r="929" spans="3:3">
      <c r="C929" s="27"/>
    </row>
    <row r="930" spans="3:3">
      <c r="C930" s="27"/>
    </row>
    <row r="931" spans="3:3">
      <c r="C931" s="27"/>
    </row>
    <row r="932" spans="3:3">
      <c r="C932" s="27"/>
    </row>
    <row r="933" spans="3:3">
      <c r="C933" s="27"/>
    </row>
    <row r="934" spans="3:3">
      <c r="C934" s="27"/>
    </row>
    <row r="935" spans="3:3">
      <c r="C935" s="27"/>
    </row>
    <row r="936" spans="3:3">
      <c r="C936" s="27"/>
    </row>
    <row r="937" spans="3:3">
      <c r="C937" s="27"/>
    </row>
    <row r="938" spans="3:3">
      <c r="C938" s="27"/>
    </row>
    <row r="939" spans="3:3">
      <c r="C939" s="27"/>
    </row>
    <row r="940" spans="3:3">
      <c r="C940" s="27"/>
    </row>
    <row r="941" spans="3:3">
      <c r="C941" s="27"/>
    </row>
    <row r="942" spans="3:3">
      <c r="C942" s="27"/>
    </row>
    <row r="943" spans="3:3">
      <c r="C943" s="27"/>
    </row>
    <row r="944" spans="3:3">
      <c r="C944" s="27"/>
    </row>
    <row r="945" spans="3:3">
      <c r="C945" s="27"/>
    </row>
    <row r="946" spans="3:3">
      <c r="C946" s="27"/>
    </row>
    <row r="947" spans="3:3">
      <c r="C947" s="27"/>
    </row>
    <row r="948" spans="3:3">
      <c r="C948" s="27"/>
    </row>
    <row r="949" spans="3:3">
      <c r="C949" s="27"/>
    </row>
    <row r="950" spans="3:3">
      <c r="C950" s="27"/>
    </row>
    <row r="951" spans="3:3">
      <c r="C951" s="27"/>
    </row>
    <row r="952" spans="3:3">
      <c r="C952" s="27"/>
    </row>
    <row r="953" spans="3:3">
      <c r="C953" s="27"/>
    </row>
    <row r="954" spans="3:3">
      <c r="C954" s="27"/>
    </row>
    <row r="955" spans="3:3">
      <c r="C955" s="27"/>
    </row>
    <row r="956" spans="3:3">
      <c r="C956" s="27"/>
    </row>
    <row r="957" spans="3:3">
      <c r="C957" s="27"/>
    </row>
    <row r="958" spans="3:3">
      <c r="C958" s="27"/>
    </row>
    <row r="959" spans="3:3">
      <c r="C959" s="27"/>
    </row>
    <row r="960" spans="3:3">
      <c r="C960" s="27"/>
    </row>
    <row r="961" spans="3:3">
      <c r="C961" s="27"/>
    </row>
    <row r="962" spans="3:3">
      <c r="C962" s="27"/>
    </row>
    <row r="963" spans="3:3">
      <c r="C963" s="27"/>
    </row>
    <row r="964" spans="3:3">
      <c r="C964" s="27"/>
    </row>
    <row r="965" spans="3:3">
      <c r="C965" s="27"/>
    </row>
    <row r="966" spans="3:3">
      <c r="C966" s="27"/>
    </row>
    <row r="967" spans="3:3">
      <c r="C967" s="27"/>
    </row>
    <row r="968" spans="3:3">
      <c r="C968" s="27"/>
    </row>
    <row r="969" spans="3:3">
      <c r="C969" s="27"/>
    </row>
    <row r="970" spans="3:3">
      <c r="C970" s="27"/>
    </row>
    <row r="971" spans="3:3">
      <c r="C971" s="27"/>
    </row>
    <row r="972" spans="3:3">
      <c r="C972" s="27"/>
    </row>
    <row r="973" spans="3:3">
      <c r="C973" s="27"/>
    </row>
    <row r="974" spans="3:3">
      <c r="C974" s="27"/>
    </row>
    <row r="975" spans="3:3">
      <c r="C975" s="27"/>
    </row>
    <row r="976" spans="3:3">
      <c r="C976" s="27"/>
    </row>
    <row r="977" spans="3:3">
      <c r="C977" s="27"/>
    </row>
    <row r="978" spans="3:3">
      <c r="C978" s="27"/>
    </row>
    <row r="979" spans="3:3">
      <c r="C979" s="27"/>
    </row>
    <row r="980" spans="3:3">
      <c r="C980" s="27"/>
    </row>
    <row r="981" spans="3:3">
      <c r="C981" s="27"/>
    </row>
    <row r="982" spans="3:3">
      <c r="C982" s="27"/>
    </row>
    <row r="983" spans="3:3">
      <c r="C983" s="27"/>
    </row>
    <row r="984" spans="3:3">
      <c r="C984" s="27"/>
    </row>
    <row r="985" spans="3:3">
      <c r="C985" s="27"/>
    </row>
    <row r="986" spans="3:3">
      <c r="C986" s="27"/>
    </row>
    <row r="987" spans="3:3">
      <c r="C987" s="27"/>
    </row>
    <row r="988" spans="3:3">
      <c r="C988" s="27"/>
    </row>
    <row r="989" spans="3:3">
      <c r="C989" s="27"/>
    </row>
    <row r="990" spans="3:3">
      <c r="C990" s="27"/>
    </row>
    <row r="991" spans="3:3">
      <c r="C991" s="27"/>
    </row>
    <row r="992" spans="3:3">
      <c r="C992" s="27"/>
    </row>
    <row r="993" spans="3:3">
      <c r="C993" s="27"/>
    </row>
    <row r="994" spans="3:3">
      <c r="C994" s="27"/>
    </row>
    <row r="995" spans="3:3">
      <c r="C995" s="27"/>
    </row>
    <row r="996" spans="3:3">
      <c r="C996" s="27"/>
    </row>
    <row r="997" spans="3:3">
      <c r="C997" s="27"/>
    </row>
    <row r="998" spans="3:3">
      <c r="C998" s="27"/>
    </row>
    <row r="999" spans="3:3">
      <c r="C999" s="27"/>
    </row>
    <row r="1000" spans="3:3">
      <c r="C1000" s="27"/>
    </row>
  </sheetData>
  <dataValidations count="1">
    <dataValidation type="list" allowBlank="1" showErrorMessage="1" sqref="C6:C1000" xr:uid="{00000000-0002-0000-2400-000000000000}">
      <formula1>"Fr,So,Jr,Sr"</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6">
    <tabColor theme="9" tint="0.39997558519241921"/>
  </sheetPr>
  <dimension ref="A1:Z1000"/>
  <sheetViews>
    <sheetView workbookViewId="0">
      <selection activeCell="B7" sqref="B7:C7"/>
    </sheetView>
  </sheetViews>
  <sheetFormatPr baseColWidth="10" defaultColWidth="14.5" defaultRowHeight="15"/>
  <cols>
    <col min="1" max="3" width="14.5" style="26"/>
    <col min="4" max="4" width="18.33203125" style="26" customWidth="1"/>
    <col min="5" max="16384" width="14.5" style="26"/>
  </cols>
  <sheetData>
    <row r="1" spans="1:26" ht="17" thickBot="1">
      <c r="A1" s="52" t="s">
        <v>339</v>
      </c>
      <c r="B1" s="32" t="s">
        <v>947</v>
      </c>
      <c r="C1" s="36"/>
      <c r="D1" s="36"/>
      <c r="E1" s="36"/>
      <c r="F1" s="36"/>
      <c r="G1" s="36"/>
      <c r="H1" s="36"/>
      <c r="I1" s="36"/>
      <c r="J1" s="36"/>
      <c r="K1" s="36"/>
      <c r="L1" s="36"/>
      <c r="M1" s="36"/>
      <c r="N1" s="36"/>
      <c r="O1" s="36"/>
      <c r="P1" s="36"/>
      <c r="Q1" s="36"/>
      <c r="R1" s="36"/>
      <c r="S1" s="36"/>
      <c r="T1" s="36"/>
      <c r="U1" s="36"/>
      <c r="V1" s="36"/>
      <c r="W1" s="36"/>
      <c r="X1" s="36"/>
      <c r="Y1" s="36"/>
      <c r="Z1" s="36"/>
    </row>
    <row r="2" spans="1:26" ht="17" thickBot="1">
      <c r="A2" s="52" t="s">
        <v>7</v>
      </c>
      <c r="B2" s="33">
        <v>43347</v>
      </c>
      <c r="C2" s="36"/>
      <c r="D2" s="36"/>
      <c r="E2" s="36"/>
      <c r="F2" s="36"/>
      <c r="G2" s="36"/>
      <c r="H2" s="36"/>
      <c r="I2" s="36"/>
      <c r="J2" s="36"/>
      <c r="K2" s="36"/>
      <c r="L2" s="36"/>
      <c r="M2" s="36"/>
      <c r="N2" s="36"/>
      <c r="O2" s="36"/>
      <c r="P2" s="36"/>
      <c r="Q2" s="36"/>
      <c r="R2" s="36"/>
      <c r="S2" s="36"/>
      <c r="T2" s="36"/>
      <c r="U2" s="36"/>
      <c r="V2" s="36"/>
      <c r="W2" s="36"/>
      <c r="X2" s="36"/>
      <c r="Y2" s="36"/>
      <c r="Z2" s="36"/>
    </row>
    <row r="3" spans="1:26" ht="17" thickBot="1">
      <c r="A3" s="52" t="s">
        <v>8</v>
      </c>
      <c r="B3" s="32">
        <v>28</v>
      </c>
      <c r="C3" s="36"/>
      <c r="D3" s="36"/>
      <c r="E3" s="36"/>
      <c r="F3" s="36"/>
      <c r="G3" s="36"/>
      <c r="H3" s="36"/>
      <c r="I3" s="36"/>
      <c r="J3" s="36"/>
      <c r="K3" s="36"/>
      <c r="L3" s="36"/>
      <c r="M3" s="36"/>
      <c r="N3" s="36"/>
      <c r="O3" s="36"/>
      <c r="P3" s="36"/>
      <c r="Q3" s="36"/>
      <c r="R3" s="36"/>
      <c r="S3" s="36"/>
      <c r="T3" s="36"/>
      <c r="U3" s="36"/>
      <c r="V3" s="36"/>
      <c r="W3" s="36"/>
      <c r="X3" s="36"/>
      <c r="Y3" s="36"/>
      <c r="Z3" s="36"/>
    </row>
    <row r="4" spans="1:26" ht="15.75" customHeight="1" thickBot="1">
      <c r="A4" s="36"/>
      <c r="B4" s="36"/>
      <c r="C4" s="36"/>
      <c r="D4" s="36"/>
      <c r="E4" s="36"/>
      <c r="F4" s="36"/>
      <c r="G4" s="36"/>
      <c r="H4" s="36"/>
      <c r="I4" s="36"/>
      <c r="J4" s="36"/>
      <c r="K4" s="36"/>
      <c r="L4" s="36"/>
      <c r="M4" s="36"/>
      <c r="N4" s="36"/>
      <c r="O4" s="36"/>
      <c r="P4" s="36"/>
      <c r="Q4" s="36"/>
      <c r="R4" s="36"/>
      <c r="S4" s="36"/>
      <c r="T4" s="36"/>
      <c r="U4" s="36"/>
      <c r="V4" s="36"/>
      <c r="W4" s="36"/>
      <c r="X4" s="36"/>
      <c r="Y4" s="36"/>
      <c r="Z4" s="36"/>
    </row>
    <row r="5" spans="1:26" ht="17" thickBot="1">
      <c r="A5" s="53" t="s">
        <v>341</v>
      </c>
      <c r="B5" s="53" t="s">
        <v>342</v>
      </c>
      <c r="C5" s="53" t="s">
        <v>4</v>
      </c>
      <c r="D5" s="53" t="s">
        <v>343</v>
      </c>
      <c r="E5" s="36"/>
      <c r="F5" s="36"/>
      <c r="G5" s="36"/>
      <c r="H5" s="36"/>
      <c r="I5" s="36"/>
      <c r="J5" s="36"/>
      <c r="K5" s="36"/>
      <c r="L5" s="36"/>
      <c r="M5" s="36"/>
      <c r="N5" s="36"/>
      <c r="O5" s="36"/>
      <c r="P5" s="36"/>
      <c r="Q5" s="36"/>
      <c r="R5" s="36"/>
      <c r="S5" s="36"/>
      <c r="T5" s="36"/>
      <c r="U5" s="36"/>
      <c r="V5" s="36"/>
      <c r="W5" s="36"/>
      <c r="X5" s="36"/>
      <c r="Y5" s="36"/>
      <c r="Z5" s="36"/>
    </row>
    <row r="6" spans="1:26" ht="15.75" customHeight="1" thickBot="1">
      <c r="A6" s="36" t="s">
        <v>429</v>
      </c>
      <c r="B6" s="36" t="s">
        <v>430</v>
      </c>
      <c r="C6" s="36" t="s">
        <v>22</v>
      </c>
      <c r="D6" s="36" t="s">
        <v>431</v>
      </c>
      <c r="E6" s="36"/>
      <c r="F6" s="36"/>
      <c r="G6" s="36"/>
      <c r="H6" s="36"/>
      <c r="I6" s="36"/>
      <c r="J6" s="36"/>
      <c r="K6" s="36"/>
      <c r="L6" s="36"/>
      <c r="M6" s="36"/>
      <c r="N6" s="36"/>
      <c r="O6" s="36"/>
      <c r="P6" s="36"/>
      <c r="Q6" s="36"/>
      <c r="R6" s="36"/>
      <c r="S6" s="36"/>
      <c r="T6" s="36"/>
      <c r="U6" s="36"/>
      <c r="V6" s="36"/>
      <c r="W6" s="36"/>
      <c r="X6" s="36"/>
      <c r="Y6" s="36"/>
      <c r="Z6" s="36"/>
    </row>
    <row r="7" spans="1:26" ht="15.75" customHeight="1" thickBot="1">
      <c r="A7" s="36" t="s">
        <v>437</v>
      </c>
      <c r="B7" s="36" t="s">
        <v>438</v>
      </c>
      <c r="C7" s="36" t="s">
        <v>22</v>
      </c>
      <c r="D7" s="36" t="s">
        <v>439</v>
      </c>
      <c r="E7" s="36"/>
      <c r="F7" s="36"/>
      <c r="G7" s="36"/>
      <c r="H7" s="36"/>
      <c r="I7" s="36"/>
      <c r="J7" s="36"/>
      <c r="K7" s="36"/>
      <c r="L7" s="36"/>
      <c r="M7" s="36"/>
      <c r="N7" s="36"/>
      <c r="O7" s="36"/>
      <c r="P7" s="36"/>
      <c r="Q7" s="36"/>
      <c r="R7" s="36"/>
      <c r="S7" s="36"/>
      <c r="T7" s="36"/>
      <c r="U7" s="36"/>
      <c r="V7" s="36"/>
      <c r="W7" s="36"/>
      <c r="X7" s="36"/>
      <c r="Y7" s="36"/>
      <c r="Z7" s="36"/>
    </row>
    <row r="8" spans="1:26" ht="15.75" customHeight="1" thickBot="1">
      <c r="A8" s="36" t="s">
        <v>117</v>
      </c>
      <c r="B8" s="36" t="s">
        <v>118</v>
      </c>
      <c r="C8" s="36" t="s">
        <v>23</v>
      </c>
      <c r="D8" s="36" t="s">
        <v>119</v>
      </c>
      <c r="E8" s="36"/>
      <c r="F8" s="36"/>
      <c r="G8" s="36"/>
      <c r="H8" s="36"/>
      <c r="I8" s="36"/>
      <c r="J8" s="36"/>
      <c r="K8" s="36"/>
      <c r="L8" s="36"/>
      <c r="M8" s="36"/>
      <c r="N8" s="36"/>
      <c r="O8" s="36"/>
      <c r="P8" s="36"/>
      <c r="Q8" s="36"/>
      <c r="R8" s="36"/>
      <c r="S8" s="36"/>
      <c r="T8" s="36"/>
      <c r="U8" s="36"/>
      <c r="V8" s="36"/>
      <c r="W8" s="36"/>
      <c r="X8" s="36"/>
      <c r="Y8" s="36"/>
      <c r="Z8" s="36"/>
    </row>
    <row r="9" spans="1:26" ht="15.75" customHeight="1" thickBot="1">
      <c r="A9" s="36" t="s">
        <v>948</v>
      </c>
      <c r="B9" s="36" t="s">
        <v>402</v>
      </c>
      <c r="C9" s="36" t="s">
        <v>24</v>
      </c>
      <c r="D9" s="36" t="s">
        <v>949</v>
      </c>
      <c r="E9" s="36"/>
      <c r="F9" s="36"/>
      <c r="G9" s="36"/>
      <c r="H9" s="36"/>
      <c r="I9" s="36"/>
      <c r="J9" s="36"/>
      <c r="K9" s="36"/>
      <c r="L9" s="36"/>
      <c r="M9" s="36"/>
      <c r="N9" s="36"/>
      <c r="O9" s="36"/>
      <c r="P9" s="36"/>
      <c r="Q9" s="36"/>
      <c r="R9" s="36"/>
      <c r="S9" s="36"/>
      <c r="T9" s="36"/>
      <c r="U9" s="36"/>
      <c r="V9" s="36"/>
      <c r="W9" s="36"/>
      <c r="X9" s="36"/>
      <c r="Y9" s="36"/>
      <c r="Z9" s="36"/>
    </row>
    <row r="10" spans="1:26" ht="15.75" customHeight="1" thickBot="1">
      <c r="A10" s="36" t="s">
        <v>111</v>
      </c>
      <c r="B10" s="36" t="s">
        <v>112</v>
      </c>
      <c r="C10" s="36" t="s">
        <v>21</v>
      </c>
      <c r="D10" s="36" t="s">
        <v>113</v>
      </c>
      <c r="E10" s="36"/>
      <c r="F10" s="36"/>
      <c r="G10" s="36"/>
      <c r="H10" s="36"/>
      <c r="I10" s="36"/>
      <c r="J10" s="36"/>
      <c r="K10" s="36"/>
      <c r="L10" s="36"/>
      <c r="M10" s="36"/>
      <c r="N10" s="36"/>
      <c r="O10" s="36"/>
      <c r="P10" s="36"/>
      <c r="Q10" s="36"/>
      <c r="R10" s="36"/>
      <c r="S10" s="36"/>
      <c r="T10" s="36"/>
      <c r="U10" s="36"/>
      <c r="V10" s="36"/>
      <c r="W10" s="36"/>
      <c r="X10" s="36"/>
      <c r="Y10" s="36"/>
      <c r="Z10" s="36"/>
    </row>
    <row r="11" spans="1:26" ht="15.75" customHeight="1" thickBot="1">
      <c r="A11" s="36" t="s">
        <v>950</v>
      </c>
      <c r="B11" s="36" t="s">
        <v>951</v>
      </c>
      <c r="C11" s="36" t="s">
        <v>21</v>
      </c>
      <c r="D11" s="36" t="s">
        <v>952</v>
      </c>
      <c r="E11" s="36"/>
      <c r="F11" s="36"/>
      <c r="G11" s="36"/>
      <c r="H11" s="36"/>
      <c r="I11" s="36"/>
      <c r="J11" s="36"/>
      <c r="K11" s="36"/>
      <c r="L11" s="36"/>
      <c r="M11" s="36"/>
      <c r="N11" s="36"/>
      <c r="O11" s="36"/>
      <c r="P11" s="36"/>
      <c r="Q11" s="36"/>
      <c r="R11" s="36"/>
      <c r="S11" s="36"/>
      <c r="T11" s="36"/>
      <c r="U11" s="36"/>
      <c r="V11" s="36"/>
      <c r="W11" s="36"/>
      <c r="X11" s="36"/>
      <c r="Y11" s="36"/>
      <c r="Z11" s="36"/>
    </row>
    <row r="12" spans="1:26" ht="15.75" customHeight="1" thickBot="1">
      <c r="A12" s="36" t="s">
        <v>306</v>
      </c>
      <c r="B12" s="36" t="s">
        <v>307</v>
      </c>
      <c r="C12" s="36" t="s">
        <v>24</v>
      </c>
      <c r="D12" s="36" t="s">
        <v>308</v>
      </c>
      <c r="E12" s="36"/>
      <c r="F12" s="36"/>
      <c r="G12" s="36"/>
      <c r="H12" s="36"/>
      <c r="I12" s="36"/>
      <c r="J12" s="36"/>
      <c r="K12" s="36"/>
      <c r="L12" s="36"/>
      <c r="M12" s="36"/>
      <c r="N12" s="36"/>
      <c r="O12" s="36"/>
      <c r="P12" s="36"/>
      <c r="Q12" s="36"/>
      <c r="R12" s="36"/>
      <c r="S12" s="36"/>
      <c r="T12" s="36"/>
      <c r="U12" s="36"/>
      <c r="V12" s="36"/>
      <c r="W12" s="36"/>
      <c r="X12" s="36"/>
      <c r="Y12" s="36"/>
      <c r="Z12" s="36"/>
    </row>
    <row r="13" spans="1:26" ht="15.75" customHeight="1" thickBot="1">
      <c r="A13" s="36" t="s">
        <v>303</v>
      </c>
      <c r="B13" s="36" t="s">
        <v>304</v>
      </c>
      <c r="C13" s="36" t="s">
        <v>21</v>
      </c>
      <c r="D13" s="36" t="s">
        <v>305</v>
      </c>
      <c r="E13" s="36"/>
      <c r="F13" s="36"/>
      <c r="G13" s="36"/>
      <c r="H13" s="36"/>
      <c r="I13" s="36"/>
      <c r="J13" s="36"/>
      <c r="K13" s="36"/>
      <c r="L13" s="36"/>
      <c r="M13" s="36"/>
      <c r="N13" s="36"/>
      <c r="O13" s="36"/>
      <c r="P13" s="36"/>
      <c r="Q13" s="36"/>
      <c r="R13" s="36"/>
      <c r="S13" s="36"/>
      <c r="T13" s="36"/>
      <c r="U13" s="36"/>
      <c r="V13" s="36"/>
      <c r="W13" s="36"/>
      <c r="X13" s="36"/>
      <c r="Y13" s="36"/>
      <c r="Z13" s="36"/>
    </row>
    <row r="14" spans="1:26" ht="15.75" customHeight="1" thickBot="1">
      <c r="A14" s="36" t="s">
        <v>953</v>
      </c>
      <c r="B14" s="36" t="s">
        <v>211</v>
      </c>
      <c r="C14" s="36" t="s">
        <v>22</v>
      </c>
      <c r="D14" s="36" t="s">
        <v>954</v>
      </c>
      <c r="E14" s="36"/>
      <c r="F14" s="36"/>
      <c r="G14" s="36"/>
      <c r="H14" s="36"/>
      <c r="I14" s="36"/>
      <c r="J14" s="36"/>
      <c r="K14" s="36"/>
      <c r="L14" s="36"/>
      <c r="M14" s="36"/>
      <c r="N14" s="36"/>
      <c r="O14" s="36"/>
      <c r="P14" s="36"/>
      <c r="Q14" s="36"/>
      <c r="R14" s="36"/>
      <c r="S14" s="36"/>
      <c r="T14" s="36"/>
      <c r="U14" s="36"/>
      <c r="V14" s="36"/>
      <c r="W14" s="36"/>
      <c r="X14" s="36"/>
      <c r="Y14" s="36"/>
      <c r="Z14" s="36"/>
    </row>
    <row r="15" spans="1:26" ht="15.75" customHeight="1" thickBot="1">
      <c r="A15" s="36" t="s">
        <v>91</v>
      </c>
      <c r="B15" s="36" t="s">
        <v>92</v>
      </c>
      <c r="C15" s="36" t="s">
        <v>23</v>
      </c>
      <c r="D15" s="36" t="s">
        <v>93</v>
      </c>
      <c r="E15" s="36"/>
      <c r="F15" s="36"/>
      <c r="G15" s="36"/>
      <c r="H15" s="36"/>
      <c r="I15" s="36"/>
      <c r="J15" s="36"/>
      <c r="K15" s="36"/>
      <c r="L15" s="36"/>
      <c r="M15" s="36"/>
      <c r="N15" s="36"/>
      <c r="O15" s="36"/>
      <c r="P15" s="36"/>
      <c r="Q15" s="36"/>
      <c r="R15" s="36"/>
      <c r="S15" s="36"/>
      <c r="T15" s="36"/>
      <c r="U15" s="36"/>
      <c r="V15" s="36"/>
      <c r="W15" s="36"/>
      <c r="X15" s="36"/>
      <c r="Y15" s="36"/>
      <c r="Z15" s="36"/>
    </row>
    <row r="16" spans="1:26" ht="15.75" customHeight="1" thickBot="1">
      <c r="A16" s="36" t="s">
        <v>441</v>
      </c>
      <c r="B16" s="36" t="s">
        <v>442</v>
      </c>
      <c r="C16" s="36" t="s">
        <v>23</v>
      </c>
      <c r="D16" s="36" t="s">
        <v>443</v>
      </c>
      <c r="E16" s="36"/>
      <c r="F16" s="36"/>
      <c r="G16" s="36"/>
      <c r="H16" s="36"/>
      <c r="I16" s="36"/>
      <c r="J16" s="36"/>
      <c r="K16" s="36"/>
      <c r="L16" s="36"/>
      <c r="M16" s="36"/>
      <c r="N16" s="36"/>
      <c r="O16" s="36"/>
      <c r="P16" s="36"/>
      <c r="Q16" s="36"/>
      <c r="R16" s="36"/>
      <c r="S16" s="36"/>
      <c r="T16" s="36"/>
      <c r="U16" s="36"/>
      <c r="V16" s="36"/>
      <c r="W16" s="36"/>
      <c r="X16" s="36"/>
      <c r="Y16" s="36"/>
      <c r="Z16" s="36"/>
    </row>
    <row r="17" spans="1:26" ht="15.75" customHeight="1" thickBot="1">
      <c r="A17" s="36" t="s">
        <v>133</v>
      </c>
      <c r="B17" s="36" t="s">
        <v>132</v>
      </c>
      <c r="C17" s="36" t="s">
        <v>21</v>
      </c>
      <c r="D17" s="36" t="s">
        <v>955</v>
      </c>
      <c r="E17" s="36"/>
      <c r="F17" s="36"/>
      <c r="G17" s="36"/>
      <c r="H17" s="36"/>
      <c r="I17" s="36"/>
      <c r="J17" s="36"/>
      <c r="K17" s="36"/>
      <c r="L17" s="36"/>
      <c r="M17" s="36"/>
      <c r="N17" s="36"/>
      <c r="O17" s="36"/>
      <c r="P17" s="36"/>
      <c r="Q17" s="36"/>
      <c r="R17" s="36"/>
      <c r="S17" s="36"/>
      <c r="T17" s="36"/>
      <c r="U17" s="36"/>
      <c r="V17" s="36"/>
      <c r="W17" s="36"/>
      <c r="X17" s="36"/>
      <c r="Y17" s="36"/>
      <c r="Z17" s="36"/>
    </row>
    <row r="18" spans="1:26" ht="15.75" customHeight="1" thickBot="1">
      <c r="A18" s="36" t="s">
        <v>246</v>
      </c>
      <c r="B18" s="36" t="s">
        <v>247</v>
      </c>
      <c r="C18" s="36" t="s">
        <v>23</v>
      </c>
      <c r="D18" s="36" t="s">
        <v>248</v>
      </c>
      <c r="E18" s="36"/>
      <c r="F18" s="36"/>
      <c r="G18" s="36"/>
      <c r="H18" s="36"/>
      <c r="I18" s="36"/>
      <c r="J18" s="36"/>
      <c r="K18" s="36"/>
      <c r="L18" s="36"/>
      <c r="M18" s="36"/>
      <c r="N18" s="36"/>
      <c r="O18" s="36"/>
      <c r="P18" s="36"/>
      <c r="Q18" s="36"/>
      <c r="R18" s="36"/>
      <c r="S18" s="36"/>
      <c r="T18" s="36"/>
      <c r="U18" s="36"/>
      <c r="V18" s="36"/>
      <c r="W18" s="36"/>
      <c r="X18" s="36"/>
      <c r="Y18" s="36"/>
      <c r="Z18" s="36"/>
    </row>
    <row r="19" spans="1:26" ht="15.75" customHeight="1" thickBot="1">
      <c r="A19" s="36" t="s">
        <v>878</v>
      </c>
      <c r="B19" s="36" t="s">
        <v>241</v>
      </c>
      <c r="C19" s="36" t="s">
        <v>22</v>
      </c>
      <c r="D19" s="36" t="s">
        <v>956</v>
      </c>
      <c r="E19" s="36"/>
      <c r="F19" s="36"/>
      <c r="G19" s="36"/>
      <c r="H19" s="36"/>
      <c r="I19" s="36"/>
      <c r="J19" s="36"/>
      <c r="K19" s="36"/>
      <c r="L19" s="36"/>
      <c r="M19" s="36"/>
      <c r="N19" s="36"/>
      <c r="O19" s="36"/>
      <c r="P19" s="36"/>
      <c r="Q19" s="36"/>
      <c r="R19" s="36"/>
      <c r="S19" s="36"/>
      <c r="T19" s="36"/>
      <c r="U19" s="36"/>
      <c r="V19" s="36"/>
      <c r="W19" s="36"/>
      <c r="X19" s="36"/>
      <c r="Y19" s="36"/>
      <c r="Z19" s="36"/>
    </row>
    <row r="20" spans="1:26" ht="15.75" customHeight="1" thickBot="1">
      <c r="A20" s="36" t="s">
        <v>178</v>
      </c>
      <c r="B20" s="36" t="s">
        <v>179</v>
      </c>
      <c r="C20" s="36" t="s">
        <v>21</v>
      </c>
      <c r="D20" s="36" t="s">
        <v>180</v>
      </c>
      <c r="E20" s="36"/>
      <c r="F20" s="36"/>
      <c r="G20" s="36"/>
      <c r="H20" s="36"/>
      <c r="I20" s="36"/>
      <c r="J20" s="36"/>
      <c r="K20" s="36"/>
      <c r="L20" s="36"/>
      <c r="M20" s="36"/>
      <c r="N20" s="36"/>
      <c r="O20" s="36"/>
      <c r="P20" s="36"/>
      <c r="Q20" s="36"/>
      <c r="R20" s="36"/>
      <c r="S20" s="36"/>
      <c r="T20" s="36"/>
      <c r="U20" s="36"/>
      <c r="V20" s="36"/>
      <c r="W20" s="36"/>
      <c r="X20" s="36"/>
      <c r="Y20" s="36"/>
      <c r="Z20" s="36"/>
    </row>
    <row r="21" spans="1:26" ht="15.75" customHeight="1" thickBot="1">
      <c r="A21" s="36" t="s">
        <v>59</v>
      </c>
      <c r="B21" s="36" t="s">
        <v>58</v>
      </c>
      <c r="C21" s="36" t="s">
        <v>23</v>
      </c>
      <c r="D21" s="36" t="s">
        <v>60</v>
      </c>
      <c r="E21" s="36"/>
      <c r="F21" s="36"/>
      <c r="G21" s="36"/>
      <c r="H21" s="36"/>
      <c r="I21" s="36"/>
      <c r="J21" s="36"/>
      <c r="K21" s="36"/>
      <c r="L21" s="36"/>
      <c r="M21" s="36"/>
      <c r="N21" s="36"/>
      <c r="O21" s="36"/>
      <c r="P21" s="36"/>
      <c r="Q21" s="36"/>
      <c r="R21" s="36"/>
      <c r="S21" s="36"/>
      <c r="T21" s="36"/>
      <c r="U21" s="36"/>
      <c r="V21" s="36"/>
      <c r="W21" s="36"/>
      <c r="X21" s="36"/>
      <c r="Y21" s="36"/>
      <c r="Z21" s="36"/>
    </row>
    <row r="22" spans="1:26" ht="16" thickBot="1">
      <c r="A22" s="36" t="s">
        <v>418</v>
      </c>
      <c r="B22" s="36" t="s">
        <v>419</v>
      </c>
      <c r="C22" s="36" t="s">
        <v>22</v>
      </c>
      <c r="D22" s="36" t="s">
        <v>420</v>
      </c>
      <c r="E22" s="36"/>
      <c r="F22" s="36"/>
      <c r="G22" s="36"/>
      <c r="H22" s="36"/>
      <c r="I22" s="36"/>
      <c r="J22" s="36"/>
      <c r="K22" s="36"/>
      <c r="L22" s="36"/>
      <c r="M22" s="36"/>
      <c r="N22" s="36"/>
      <c r="O22" s="36"/>
      <c r="P22" s="36"/>
      <c r="Q22" s="36"/>
      <c r="R22" s="36"/>
      <c r="S22" s="36"/>
      <c r="T22" s="36"/>
      <c r="U22" s="36"/>
      <c r="V22" s="36"/>
      <c r="W22" s="36"/>
      <c r="X22" s="36"/>
      <c r="Y22" s="36"/>
      <c r="Z22" s="36"/>
    </row>
    <row r="23" spans="1:26" ht="16" thickBot="1">
      <c r="A23" s="36" t="s">
        <v>957</v>
      </c>
      <c r="B23" s="36" t="s">
        <v>293</v>
      </c>
      <c r="C23" s="36" t="s">
        <v>21</v>
      </c>
      <c r="D23" s="36" t="s">
        <v>400</v>
      </c>
      <c r="E23" s="36"/>
      <c r="F23" s="36"/>
      <c r="G23" s="36"/>
      <c r="H23" s="36"/>
      <c r="I23" s="36"/>
      <c r="J23" s="36"/>
      <c r="K23" s="36"/>
      <c r="L23" s="36"/>
      <c r="M23" s="36"/>
      <c r="N23" s="36"/>
      <c r="O23" s="36"/>
      <c r="P23" s="36"/>
      <c r="Q23" s="36"/>
      <c r="R23" s="36"/>
      <c r="S23" s="36"/>
      <c r="T23" s="36"/>
      <c r="U23" s="36"/>
      <c r="V23" s="36"/>
      <c r="W23" s="36"/>
      <c r="X23" s="36"/>
      <c r="Y23" s="36"/>
      <c r="Z23" s="36"/>
    </row>
    <row r="24" spans="1:26" ht="16" thickBot="1">
      <c r="A24" s="36" t="s">
        <v>172</v>
      </c>
      <c r="B24" s="36" t="s">
        <v>173</v>
      </c>
      <c r="C24" s="36" t="s">
        <v>23</v>
      </c>
      <c r="D24" s="36" t="s">
        <v>174</v>
      </c>
      <c r="E24" s="36"/>
      <c r="F24" s="36"/>
      <c r="G24" s="36"/>
      <c r="H24" s="36"/>
      <c r="I24" s="36"/>
      <c r="J24" s="36"/>
      <c r="K24" s="36"/>
      <c r="L24" s="36"/>
      <c r="M24" s="36"/>
      <c r="N24" s="36"/>
      <c r="O24" s="36"/>
      <c r="P24" s="36"/>
      <c r="Q24" s="36"/>
      <c r="R24" s="36"/>
      <c r="S24" s="36"/>
      <c r="T24" s="36"/>
      <c r="U24" s="36"/>
      <c r="V24" s="36"/>
      <c r="W24" s="36"/>
      <c r="X24" s="36"/>
      <c r="Y24" s="36"/>
      <c r="Z24" s="36"/>
    </row>
    <row r="25" spans="1:26" ht="16" thickBot="1">
      <c r="A25" s="36" t="s">
        <v>446</v>
      </c>
      <c r="B25" s="36" t="s">
        <v>447</v>
      </c>
      <c r="C25" s="36" t="s">
        <v>21</v>
      </c>
      <c r="D25" s="36" t="s">
        <v>448</v>
      </c>
      <c r="E25" s="36"/>
      <c r="F25" s="36"/>
      <c r="G25" s="36"/>
      <c r="H25" s="36"/>
      <c r="I25" s="36"/>
      <c r="J25" s="36"/>
      <c r="K25" s="36"/>
      <c r="L25" s="36"/>
      <c r="M25" s="36"/>
      <c r="N25" s="36"/>
      <c r="O25" s="36"/>
      <c r="P25" s="36"/>
      <c r="Q25" s="36"/>
      <c r="R25" s="36"/>
      <c r="S25" s="36"/>
      <c r="T25" s="36"/>
      <c r="U25" s="36"/>
      <c r="V25" s="36"/>
      <c r="W25" s="36"/>
      <c r="X25" s="36"/>
      <c r="Y25" s="36"/>
      <c r="Z25" s="36"/>
    </row>
    <row r="26" spans="1:26" ht="16" thickBot="1">
      <c r="A26" s="36" t="s">
        <v>96</v>
      </c>
      <c r="B26" s="36" t="s">
        <v>97</v>
      </c>
      <c r="C26" s="36" t="s">
        <v>22</v>
      </c>
      <c r="D26" s="36" t="s">
        <v>98</v>
      </c>
      <c r="E26" s="36"/>
      <c r="F26" s="36"/>
      <c r="G26" s="36"/>
      <c r="H26" s="36"/>
      <c r="I26" s="36"/>
      <c r="J26" s="36"/>
      <c r="K26" s="36"/>
      <c r="L26" s="36"/>
      <c r="M26" s="36"/>
      <c r="N26" s="36"/>
      <c r="O26" s="36"/>
      <c r="P26" s="36"/>
      <c r="Q26" s="36"/>
      <c r="R26" s="36"/>
      <c r="S26" s="36"/>
      <c r="T26" s="36"/>
      <c r="U26" s="36"/>
      <c r="V26" s="36"/>
      <c r="W26" s="36"/>
      <c r="X26" s="36"/>
      <c r="Y26" s="36"/>
      <c r="Z26" s="36"/>
    </row>
    <row r="27" spans="1:26" ht="16" thickBot="1">
      <c r="A27" s="36" t="s">
        <v>368</v>
      </c>
      <c r="B27" s="36" t="s">
        <v>369</v>
      </c>
      <c r="C27" s="36" t="s">
        <v>22</v>
      </c>
      <c r="D27" s="36" t="s">
        <v>370</v>
      </c>
      <c r="E27" s="36"/>
      <c r="F27" s="36"/>
      <c r="G27" s="36"/>
      <c r="H27" s="36"/>
      <c r="I27" s="36"/>
      <c r="J27" s="36"/>
      <c r="K27" s="36"/>
      <c r="L27" s="36"/>
      <c r="M27" s="36"/>
      <c r="N27" s="36"/>
      <c r="O27" s="36"/>
      <c r="P27" s="36"/>
      <c r="Q27" s="36"/>
      <c r="R27" s="36"/>
      <c r="S27" s="36"/>
      <c r="T27" s="36"/>
      <c r="U27" s="36"/>
      <c r="V27" s="36"/>
      <c r="W27" s="36"/>
      <c r="X27" s="36"/>
      <c r="Y27" s="36"/>
      <c r="Z27" s="36"/>
    </row>
    <row r="28" spans="1:26" ht="16" thickBot="1">
      <c r="A28" s="36" t="s">
        <v>459</v>
      </c>
      <c r="B28" s="36" t="s">
        <v>460</v>
      </c>
      <c r="C28" s="36" t="s">
        <v>22</v>
      </c>
      <c r="D28" s="36" t="s">
        <v>461</v>
      </c>
      <c r="E28" s="36"/>
      <c r="F28" s="36"/>
      <c r="G28" s="36"/>
      <c r="H28" s="36"/>
      <c r="I28" s="36"/>
      <c r="J28" s="36"/>
      <c r="K28" s="36"/>
      <c r="L28" s="36"/>
      <c r="M28" s="36"/>
      <c r="N28" s="36"/>
      <c r="O28" s="36"/>
      <c r="P28" s="36"/>
      <c r="Q28" s="36"/>
      <c r="R28" s="36"/>
      <c r="S28" s="36"/>
      <c r="T28" s="36"/>
      <c r="U28" s="36"/>
      <c r="V28" s="36"/>
      <c r="W28" s="36"/>
      <c r="X28" s="36"/>
      <c r="Y28" s="36"/>
      <c r="Z28" s="36"/>
    </row>
    <row r="29" spans="1:26" ht="16" thickBot="1">
      <c r="A29" s="36" t="s">
        <v>958</v>
      </c>
      <c r="B29" s="36" t="s">
        <v>769</v>
      </c>
      <c r="C29" s="36" t="s">
        <v>22</v>
      </c>
      <c r="D29" s="36" t="s">
        <v>959</v>
      </c>
      <c r="E29" s="36"/>
      <c r="F29" s="36"/>
      <c r="G29" s="36"/>
      <c r="H29" s="36"/>
      <c r="I29" s="36"/>
      <c r="J29" s="36"/>
      <c r="K29" s="36"/>
      <c r="L29" s="36"/>
      <c r="M29" s="36"/>
      <c r="N29" s="36"/>
      <c r="O29" s="36"/>
      <c r="P29" s="36"/>
      <c r="Q29" s="36"/>
      <c r="R29" s="36"/>
      <c r="S29" s="36"/>
      <c r="T29" s="36"/>
      <c r="U29" s="36"/>
      <c r="V29" s="36"/>
      <c r="W29" s="36"/>
      <c r="X29" s="36"/>
      <c r="Y29" s="36"/>
      <c r="Z29" s="36"/>
    </row>
    <row r="30" spans="1:26" ht="16" thickBot="1">
      <c r="A30" s="36" t="s">
        <v>729</v>
      </c>
      <c r="B30" s="36" t="s">
        <v>730</v>
      </c>
      <c r="C30" s="36" t="s">
        <v>22</v>
      </c>
      <c r="D30" s="36" t="s">
        <v>934</v>
      </c>
      <c r="E30" s="36"/>
      <c r="F30" s="36"/>
      <c r="G30" s="36"/>
      <c r="H30" s="36"/>
      <c r="I30" s="36"/>
      <c r="J30" s="36"/>
      <c r="K30" s="36"/>
      <c r="L30" s="36"/>
      <c r="M30" s="36"/>
      <c r="N30" s="36"/>
      <c r="O30" s="36"/>
      <c r="P30" s="36"/>
      <c r="Q30" s="36"/>
      <c r="R30" s="36"/>
      <c r="S30" s="36"/>
      <c r="T30" s="36"/>
      <c r="U30" s="36"/>
      <c r="V30" s="36"/>
      <c r="W30" s="36"/>
      <c r="X30" s="36"/>
      <c r="Y30" s="36"/>
      <c r="Z30" s="36"/>
    </row>
    <row r="31" spans="1:26" ht="16" thickBot="1">
      <c r="A31" s="36" t="s">
        <v>744</v>
      </c>
      <c r="B31" s="36" t="s">
        <v>745</v>
      </c>
      <c r="C31" s="36" t="s">
        <v>22</v>
      </c>
      <c r="D31" s="36" t="s">
        <v>960</v>
      </c>
      <c r="E31" s="36"/>
      <c r="F31" s="36"/>
      <c r="G31" s="36"/>
      <c r="H31" s="36"/>
      <c r="I31" s="36"/>
      <c r="J31" s="36"/>
      <c r="K31" s="36"/>
      <c r="L31" s="36"/>
      <c r="M31" s="36"/>
      <c r="N31" s="36"/>
      <c r="O31" s="36"/>
      <c r="P31" s="36"/>
      <c r="Q31" s="36"/>
      <c r="R31" s="36"/>
      <c r="S31" s="36"/>
      <c r="T31" s="36"/>
      <c r="U31" s="36"/>
      <c r="V31" s="36"/>
      <c r="W31" s="36"/>
      <c r="X31" s="36"/>
      <c r="Y31" s="36"/>
      <c r="Z31" s="36"/>
    </row>
    <row r="32" spans="1:26" ht="16" thickBot="1">
      <c r="A32" s="36" t="s">
        <v>309</v>
      </c>
      <c r="B32" s="36" t="s">
        <v>432</v>
      </c>
      <c r="C32" s="36" t="s">
        <v>961</v>
      </c>
      <c r="D32" s="36" t="s">
        <v>433</v>
      </c>
      <c r="E32" s="36"/>
      <c r="F32" s="36"/>
      <c r="G32" s="36"/>
      <c r="H32" s="36"/>
      <c r="I32" s="36"/>
      <c r="J32" s="36"/>
      <c r="K32" s="36"/>
      <c r="L32" s="36"/>
      <c r="M32" s="36"/>
      <c r="N32" s="36"/>
      <c r="O32" s="36"/>
      <c r="P32" s="36"/>
      <c r="Q32" s="36"/>
      <c r="R32" s="36"/>
      <c r="S32" s="36"/>
      <c r="T32" s="36"/>
      <c r="U32" s="36"/>
      <c r="V32" s="36"/>
      <c r="W32" s="36"/>
      <c r="X32" s="36"/>
      <c r="Y32" s="36"/>
      <c r="Z32" s="36"/>
    </row>
    <row r="33" spans="1:26" ht="16" thickBot="1">
      <c r="A33" s="36" t="s">
        <v>255</v>
      </c>
      <c r="B33" s="36" t="s">
        <v>256</v>
      </c>
      <c r="C33" s="36" t="s">
        <v>23</v>
      </c>
      <c r="D33" s="36" t="s">
        <v>257</v>
      </c>
      <c r="E33" s="36"/>
      <c r="F33" s="36"/>
      <c r="G33" s="36"/>
      <c r="H33" s="36"/>
      <c r="I33" s="36"/>
      <c r="J33" s="36"/>
      <c r="K33" s="36"/>
      <c r="L33" s="36"/>
      <c r="M33" s="36"/>
      <c r="N33" s="36"/>
      <c r="O33" s="36"/>
      <c r="P33" s="36"/>
      <c r="Q33" s="36"/>
      <c r="R33" s="36"/>
      <c r="S33" s="36"/>
      <c r="T33" s="36"/>
      <c r="U33" s="36"/>
      <c r="V33" s="36"/>
      <c r="W33" s="36"/>
      <c r="X33" s="36"/>
      <c r="Y33" s="36"/>
      <c r="Z33" s="36"/>
    </row>
    <row r="34" spans="1:26" ht="16" thickBo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ht="16" thickBo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ht="16" thickBo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16" thickBo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ht="16" thickBo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ht="16" thickBo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ht="16" thickBot="1">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ht="16" thickBot="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ht="16" thickBot="1">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ht="16" thickBot="1">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ht="16" thickBo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ht="16" thickBo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ht="16" thickBo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ht="16" thickBo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ht="16" thickBot="1">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ht="16" thickBo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ht="16" thickBo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ht="16" thickBo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ht="16" thickBo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ht="16" thickBo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6" thickBot="1">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ht="16" thickBo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6" thickBot="1">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6" thickBo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6" thickBo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ht="16" thickBo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16" thickBo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ht="16" thickBo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ht="16" thickBo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6" thickBot="1">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6" thickBot="1">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ht="16" thickBot="1">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6" thickBot="1">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6" thickBo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16" thickBot="1">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ht="16" thickBot="1">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ht="16" thickBot="1">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ht="16" thickBot="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ht="16" thickBot="1">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ht="16" thickBot="1">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6" thickBot="1">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ht="16" thickBo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6" thickBot="1">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6" thickBo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ht="16" thickBo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ht="16" thickBo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16" thickBo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16" thickBo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6" thickBo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6" thickBo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ht="16" thickBot="1">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6" thickBo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6" thickBo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ht="16" thickBo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ht="16" thickBot="1">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ht="16" thickBo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6" thickBot="1">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1:26" ht="16" thickBot="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1:26" ht="16" thickBot="1">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ht="16" thickBot="1">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1:26" ht="16" thickBot="1">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1:26" ht="16" thickBo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ht="16" thickBo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ht="16" thickBo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ht="16" thickBo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6" thickBo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ht="16" thickBo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6" thickBo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6" thickBo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6" thickBo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6" thickBo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6" thickBo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6" thickBo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6" thickBo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6" thickBo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6" thickBo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6" thickBo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6" thickBo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6" thickBo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6" thickBo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6" thickBo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6" thickBo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6" thickBo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6" thickBo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6" thickBo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6" thickBo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6" thickBo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6" thickBo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6" thickBo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6" thickBo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6" thickBo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6" thickBo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6" thickBo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6" thickBo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6" thickBo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6" thickBo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6" thickBo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6" thickBo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6" thickBo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6" thickBo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6" thickBo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6" thickBo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6" thickBo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6" thickBo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6" thickBo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6" thickBo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6" thickBo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6" thickBo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6" thickBo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6" thickBo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6" thickBo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6" thickBo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6" thickBo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6" thickBo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6" thickBo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6" thickBo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6" thickBo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6" thickBo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6" thickBo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6" thickBo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6" thickBo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6" thickBo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6" thickBo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6" thickBo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6" thickBo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6" thickBo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6" thickBo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6" thickBo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6" thickBo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6" thickBo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6" thickBo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6" thickBo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6" thickBo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6" thickBo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6" thickBo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6" thickBo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6" thickBo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6" thickBo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6" thickBo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6" thickBo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6" thickBo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6" thickBo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6" thickBo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6" thickBo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6" thickBo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6" thickBo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6" thickBo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6" thickBo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6" thickBo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6" thickBo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6" thickBo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6" thickBo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6" thickBo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6" thickBo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6" thickBo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6" thickBo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6" thickBo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6" thickBo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6" thickBo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6" thickBo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6" thickBo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6" thickBo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6" thickBo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6" thickBo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6" thickBo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6" thickBo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6" thickBo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6" thickBo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6" thickBot="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6" thickBo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6" thickBo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6" thickBot="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6" thickBo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6" thickBo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6" thickBot="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6" thickBo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6" thickBot="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6" thickBo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6" thickBo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6" thickBo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6" thickBo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6" thickBo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6" thickBo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6" thickBot="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6" thickBot="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6" thickBot="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6" thickBot="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6" thickBot="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6" thickBot="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6" thickBot="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6" thickBo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6" thickBot="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6" thickBot="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6" thickBot="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6" thickBot="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6" thickBot="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6" thickBot="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6" thickBot="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6" thickBot="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6" thickBot="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6" thickBot="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6" thickBot="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6" thickBot="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6" thickBot="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6" thickBot="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6" thickBot="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6" thickBot="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6" thickBot="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6" thickBot="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6" thickBot="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6" thickBo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6" thickBo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6" thickBot="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6" thickBot="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6" thickBot="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6" thickBot="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6" thickBot="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6" thickBot="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6" thickBot="1">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6" thickBot="1">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6" thickBot="1">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6" thickBot="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6" thickBot="1">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6" thickBot="1">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6" thickBot="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6" thickBot="1">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6" thickBot="1">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6" thickBot="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6" thickBot="1">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6" thickBot="1">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6" thickBot="1">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6" thickBot="1">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6" thickBot="1">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6" thickBot="1">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6" thickBot="1">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6" thickBot="1">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6" thickBot="1">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6" thickBot="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6" thickBot="1">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6" thickBot="1">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6" thickBot="1">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6" thickBot="1">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6" thickBot="1">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6" thickBot="1">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6" thickBot="1">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6" thickBot="1">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6" thickBot="1">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6" thickBot="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6" thickBot="1">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6" thickBot="1">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6" thickBot="1">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6" thickBot="1">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6" thickBot="1">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6" thickBot="1">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6" thickBot="1">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6" thickBot="1">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6" thickBot="1">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6" thickBot="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6" thickBot="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6" thickBot="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6" thickBot="1">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6" thickBot="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6" thickBot="1">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6" thickBot="1">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6" thickBot="1">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6" thickBot="1">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6" thickBot="1">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6" thickBot="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6" thickBot="1">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6" thickBot="1">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6" thickBot="1">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6" thickBot="1">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6" thickBot="1">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6" thickBot="1">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6" thickBot="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6" thickBot="1">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6" thickBot="1">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6" thickBot="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6" thickBot="1">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6" thickBot="1">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6" thickBot="1">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6" thickBot="1">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6" thickBot="1">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6" thickBot="1">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6" thickBot="1">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6" thickBot="1">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6" thickBot="1">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6" thickBot="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6" thickBot="1">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6" thickBot="1">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6" thickBot="1">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6" thickBot="1">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6" thickBot="1">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6" thickBot="1">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6" thickBot="1">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6" thickBot="1">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6" thickBot="1">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6" thickBot="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6" thickBot="1">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6" thickBot="1">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6" thickBot="1">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6" thickBot="1">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6" thickBot="1">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6" thickBot="1">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6" thickBot="1">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6" thickBot="1">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6" thickBot="1">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6" thickBot="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6" thickBot="1">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6" thickBot="1">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6" thickBot="1">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6" thickBot="1">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6" thickBot="1">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6" thickBot="1">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6" thickBot="1">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6" thickBot="1">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6" thickBot="1">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6" thickBot="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6" thickBot="1">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6" thickBot="1">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6" thickBot="1">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6" thickBot="1">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6" thickBot="1">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6" thickBot="1">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6" thickBot="1">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6" thickBot="1">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6" thickBot="1">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6" thickBot="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6" thickBot="1">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6" thickBot="1">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6" thickBot="1">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6" thickBot="1">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6" thickBot="1">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6" thickBot="1">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6" thickBot="1">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6" thickBot="1">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6" thickBot="1">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6" thickBot="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6" thickBot="1">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6" thickBot="1">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6" thickBot="1">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6" thickBot="1">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6" thickBot="1">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6" thickBot="1">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6" thickBot="1">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6" thickBot="1">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6" thickBot="1">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6" thickBot="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6" thickBot="1">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6" thickBot="1">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6" thickBot="1">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6" thickBot="1">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6" thickBot="1">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6" thickBot="1">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6" thickBot="1">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6" thickBot="1">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6" thickBot="1">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6" thickBot="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6" thickBot="1">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6" thickBot="1">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6" thickBot="1">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6" thickBot="1">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6" thickBot="1">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6" thickBot="1">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6" thickBot="1">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6" thickBot="1">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6" thickBot="1">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6" thickBot="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6" thickBot="1">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6" thickBot="1">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6" thickBot="1">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6" thickBot="1">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6" thickBot="1">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6" thickBot="1">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6" thickBot="1">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6" thickBot="1">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6" thickBot="1">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6" thickBot="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6" thickBot="1">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6" thickBot="1">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6" thickBot="1">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6" thickBot="1">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6" thickBot="1">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6" thickBot="1">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6" thickBot="1">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6" thickBot="1">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6" thickBot="1">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6" thickBot="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6" thickBot="1">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6" thickBot="1">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6" thickBot="1">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6" thickBot="1">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6" thickBot="1">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6" thickBot="1">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6" thickBot="1">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6" thickBot="1">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6" thickBot="1">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6" thickBot="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6" thickBot="1">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6" thickBot="1">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6" thickBot="1">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6" thickBot="1">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6" thickBot="1">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6" thickBot="1">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6" thickBot="1">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6" thickBot="1">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6" thickBot="1">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6" thickBot="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6" thickBot="1">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6" thickBot="1">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6" thickBot="1">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6" thickBot="1">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6" thickBot="1">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6" thickBot="1">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6" thickBot="1">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6" thickBot="1">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6" thickBot="1">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6" thickBot="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6" thickBot="1">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6" thickBot="1">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6" thickBot="1">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6" thickBot="1">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6" thickBot="1">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6" thickBot="1">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6" thickBot="1">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6" thickBot="1">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6" thickBot="1">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6" thickBot="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6" thickBot="1">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6" thickBot="1">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6" thickBot="1">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6" thickBot="1">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6" thickBot="1">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6" thickBot="1">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6" thickBot="1">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6" thickBot="1">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6" thickBot="1">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6" thickBot="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6" thickBot="1">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6" thickBot="1">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6" thickBot="1">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6" thickBot="1">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6" thickBot="1">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6" thickBot="1">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6" thickBot="1">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6" thickBot="1">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6" thickBot="1">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6" thickBot="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6" thickBot="1">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6" thickBot="1">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6" thickBot="1">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6" thickBot="1">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6" thickBot="1">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6" thickBot="1">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6" thickBot="1">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6" thickBot="1">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6" thickBot="1">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6" thickBot="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6" thickBot="1">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6" thickBot="1">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6" thickBot="1">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6" thickBot="1">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6" thickBot="1">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6" thickBot="1">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6" thickBot="1">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6" thickBot="1">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6" thickBot="1">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6" thickBot="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6" thickBot="1">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6" thickBot="1">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6" thickBot="1">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6" thickBot="1">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6" thickBot="1">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6" thickBot="1">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6" thickBot="1">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6" thickBot="1">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6" thickBot="1">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6" thickBot="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6" thickBot="1">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6" thickBot="1">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6" thickBot="1">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6" thickBot="1">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6" thickBot="1">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6" thickBot="1">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6" thickBot="1">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6" thickBot="1">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6" thickBot="1">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6" thickBot="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6" thickBot="1">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6" thickBot="1">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6" thickBot="1">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6" thickBot="1">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6" thickBot="1">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6" thickBot="1">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6" thickBot="1">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6" thickBot="1">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6" thickBot="1">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6" thickBot="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6" thickBot="1">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6" thickBot="1">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6" thickBot="1">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6" thickBot="1">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6" thickBot="1">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6" thickBot="1">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6" thickBot="1">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6" thickBot="1">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6" thickBot="1">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6" thickBot="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6" thickBot="1">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6" thickBot="1">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6" thickBot="1">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6" thickBot="1">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6" thickBot="1">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6" thickBot="1">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6" thickBot="1">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6" thickBot="1">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6" thickBot="1">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6" thickBot="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6" thickBot="1">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6" thickBot="1">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6" thickBot="1">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6" thickBot="1">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6" thickBot="1">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6" thickBot="1">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6" thickBot="1">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6" thickBot="1">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6" thickBot="1">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6" thickBot="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6" thickBot="1">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6" thickBot="1">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6" thickBot="1">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6" thickBot="1">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6" thickBot="1">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6" thickBot="1">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6" thickBot="1">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6" thickBot="1">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6" thickBot="1">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6" thickBot="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6" thickBot="1">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6" thickBot="1">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6" thickBot="1">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6" thickBot="1">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6" thickBot="1">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6" thickBot="1">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6" thickBot="1">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6" thickBot="1">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6" thickBot="1">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6" thickBot="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6" thickBot="1">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6" thickBot="1">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6" thickBot="1">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6" thickBot="1">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6" thickBot="1">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6" thickBot="1">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6" thickBot="1">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6" thickBot="1">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6" thickBot="1">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6" thickBot="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6" thickBot="1">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6" thickBot="1">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6" thickBot="1">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6" thickBot="1">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6" thickBot="1">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6" thickBot="1">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6" thickBot="1">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6" thickBot="1">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6" thickBot="1">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6" thickBot="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6" thickBot="1">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6" thickBot="1">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6" thickBot="1">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6" thickBot="1">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6" thickBot="1">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6" thickBot="1">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6" thickBot="1">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6" thickBot="1">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6" thickBot="1">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6" thickBot="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6" thickBot="1">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6" thickBot="1">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6" thickBot="1">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6" thickBot="1">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6" thickBot="1">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6" thickBot="1">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6" thickBot="1">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6" thickBot="1">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6" thickBot="1">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6" thickBot="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6" thickBot="1">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6" thickBot="1">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6" thickBot="1">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6" thickBot="1">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6" thickBot="1">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6" thickBot="1">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6" thickBot="1">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6" thickBot="1">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6" thickBot="1">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6" thickBot="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6" thickBot="1">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6" thickBot="1">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6" thickBot="1">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6" thickBot="1">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6" thickBot="1">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6" thickBot="1">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6" thickBot="1">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6" thickBot="1">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6" thickBot="1">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6" thickBot="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6" thickBot="1">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6" thickBot="1">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6" thickBot="1">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6" thickBot="1">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6" thickBot="1">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6" thickBot="1">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6" thickBot="1">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6" thickBot="1">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6" thickBot="1">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6" thickBot="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6" thickBot="1">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6" thickBot="1">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6" thickBot="1">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6" thickBot="1">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6" thickBot="1">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6" thickBot="1">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6" thickBot="1">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6" thickBot="1">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6" thickBot="1">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6" thickBot="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6" thickBot="1">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6" thickBot="1">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6" thickBot="1">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6" thickBot="1">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6" thickBot="1">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6" thickBot="1">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6" thickBot="1">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6" thickBot="1">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6" thickBot="1">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6" thickBot="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6" thickBot="1">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6" thickBot="1">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6" thickBot="1">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6" thickBot="1">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6" thickBot="1">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6" thickBot="1">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6" thickBot="1">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6" thickBot="1">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6" thickBot="1">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6" thickBot="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6" thickBot="1">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6" thickBot="1">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6" thickBot="1">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6" thickBot="1">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6" thickBot="1">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6" thickBot="1">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6" thickBot="1">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6" thickBot="1">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6" thickBot="1">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6" thickBot="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6" thickBot="1">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6" thickBot="1">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6" thickBot="1">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6" thickBot="1">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6" thickBot="1">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6" thickBot="1">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6" thickBot="1">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6" thickBot="1">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6" thickBot="1">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6" thickBot="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6" thickBot="1">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6" thickBot="1">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6" thickBot="1">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6" thickBot="1">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6" thickBot="1">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6" thickBot="1">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6" thickBot="1">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6" thickBot="1">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6" thickBot="1">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6" thickBot="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6" thickBot="1">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6" thickBot="1">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6" thickBot="1">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6" thickBot="1">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6" thickBot="1">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6" thickBot="1">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6" thickBot="1">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6" thickBot="1">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6" thickBot="1">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6" thickBot="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6" thickBot="1">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6" thickBot="1">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6" thickBot="1">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6" thickBot="1">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6" thickBot="1">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6" thickBot="1">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6" thickBot="1">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6" thickBot="1">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6" thickBot="1">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6" thickBot="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6" thickBot="1">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6" thickBot="1">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6" thickBot="1">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6" thickBot="1">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6" thickBot="1">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6" thickBot="1">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6" thickBot="1">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6" thickBot="1">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6" thickBot="1">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6" thickBot="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6" thickBot="1">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6" thickBot="1">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6" thickBot="1">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6" thickBot="1">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6" thickBot="1">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6" thickBot="1">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6" thickBot="1">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6" thickBot="1">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6" thickBot="1">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6" thickBot="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6" thickBot="1">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6" thickBot="1">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6" thickBot="1">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6" thickBot="1">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6" thickBot="1">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6" thickBot="1">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6" thickBot="1">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6" thickBot="1">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6" thickBot="1">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6" thickBot="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6" thickBot="1">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6" thickBot="1">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6" thickBot="1">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6" thickBot="1">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6" thickBot="1">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6" thickBot="1">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6" thickBot="1">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6" thickBot="1">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6" thickBot="1">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6" thickBot="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6" thickBot="1">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6" thickBot="1">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6" thickBot="1">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6" thickBot="1">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6" thickBot="1">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6" thickBot="1">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6" thickBot="1">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6" thickBot="1">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6" thickBot="1">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6" thickBot="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6" thickBot="1">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6" thickBot="1">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6" thickBot="1">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6" thickBot="1">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6" thickBot="1">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6" thickBot="1">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6" thickBot="1">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6" thickBot="1">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6" thickBot="1">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6" thickBot="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6" thickBot="1">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6" thickBot="1">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6" thickBot="1">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6" thickBot="1">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6" thickBot="1">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6" thickBot="1">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6" thickBot="1">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6" thickBot="1">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6" thickBot="1">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6" thickBot="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6" thickBot="1">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6" thickBot="1">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6" thickBot="1">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6" thickBot="1">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6" thickBot="1">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6" thickBot="1">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6" thickBot="1">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6" thickBot="1">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6" thickBot="1">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6" thickBot="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6" thickBot="1">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6" thickBot="1">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6" thickBot="1">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6" thickBot="1">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6" thickBot="1">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6" thickBot="1">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6" thickBot="1">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6" thickBot="1">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6" thickBot="1">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6" thickBot="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6" thickBot="1">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6" thickBot="1">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6" thickBot="1">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6" thickBot="1">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6" thickBot="1">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6" thickBot="1">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6" thickBot="1">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6" thickBot="1">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6" thickBot="1">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6" thickBot="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6" thickBot="1">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6" thickBot="1">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6" thickBot="1">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6" thickBot="1">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6" thickBot="1">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6" thickBot="1">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6" thickBot="1">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6" thickBot="1">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6" thickBot="1">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6" thickBot="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6" thickBot="1">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6" thickBot="1">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6" thickBot="1">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6" thickBot="1">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6" thickBot="1">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6" thickBot="1">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6" thickBot="1">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6" thickBot="1">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6" thickBot="1">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6" thickBot="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6" thickBot="1">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6" thickBot="1">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6" thickBot="1">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6" thickBot="1">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6" thickBot="1">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6" thickBot="1">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6" thickBot="1">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6" thickBot="1">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6" thickBot="1">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6" thickBot="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6" thickBot="1">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6" thickBot="1">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6" thickBot="1">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6" thickBot="1">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6" thickBot="1">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6" thickBot="1">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6" thickBot="1">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6" thickBot="1">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6" thickBot="1">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6" thickBot="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6" thickBot="1">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6" thickBot="1">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6" thickBot="1">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6" thickBot="1">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6" thickBot="1">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6" thickBot="1">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6" thickBot="1">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6" thickBot="1">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6" thickBot="1">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6" thickBot="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6" thickBot="1">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6" thickBot="1">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6" thickBot="1">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6" thickBot="1">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6" thickBot="1">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6" thickBot="1">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6" thickBot="1">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6" thickBot="1">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6" thickBot="1">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6" thickBot="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6" thickBot="1">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6" thickBot="1">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6" thickBot="1">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6" thickBot="1">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6" thickBot="1">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6" thickBot="1">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6" thickBot="1">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6" thickBot="1">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6" thickBot="1">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6" thickBot="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6" thickBot="1">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6" thickBot="1">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6" thickBot="1">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6" thickBot="1">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6" thickBot="1">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6" thickBot="1">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6" thickBot="1">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6" thickBot="1">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6" thickBot="1">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6" thickBot="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6" thickBot="1">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6" thickBot="1">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6" thickBot="1">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6" thickBot="1">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6" thickBot="1">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6" thickBot="1">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6" thickBot="1">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6" thickBot="1">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6" thickBot="1">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6" thickBot="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6" thickBot="1">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6" thickBot="1">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6" thickBot="1">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6" thickBot="1">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6" thickBot="1">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6" thickBot="1">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6" thickBot="1">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6" thickBot="1">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6" thickBot="1">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6" thickBot="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6" thickBot="1">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6" thickBot="1">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6" thickBot="1">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6" thickBot="1">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6" thickBot="1">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6" thickBot="1">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6" thickBot="1">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6" thickBot="1">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6" thickBot="1">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6" thickBot="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6" thickBot="1">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6" thickBot="1">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6" thickBot="1">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6" thickBot="1">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6" thickBot="1">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6" thickBot="1">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6" thickBot="1">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6" thickBot="1">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6" thickBot="1">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6" thickBot="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6" thickBot="1">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6" thickBot="1">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6" thickBot="1">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6" thickBot="1">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6" thickBot="1">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6" thickBot="1">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6" thickBot="1">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6" thickBot="1">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6" thickBot="1">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6" thickBot="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6" thickBot="1">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6" thickBot="1">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6" thickBot="1">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6" thickBot="1">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6" thickBot="1">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6" thickBot="1">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6" thickBot="1">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6" thickBot="1">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6" thickBot="1">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6" thickBot="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6" thickBot="1">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6" thickBot="1">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6" thickBot="1">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6" thickBot="1">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6" thickBot="1">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6" thickBot="1">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6" thickBot="1">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6" thickBot="1">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6" thickBot="1">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6" thickBot="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6" thickBot="1">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6" thickBot="1">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6" thickBot="1">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6" thickBot="1">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6" thickBot="1">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6" thickBot="1">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6" thickBot="1">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6" thickBot="1">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6" thickBot="1">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6" thickBot="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6" thickBot="1">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6" thickBot="1">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6" thickBot="1">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6" thickBot="1">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6" thickBot="1">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6" thickBot="1">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6" thickBot="1">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6" thickBot="1">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6" thickBot="1">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5">
    <tabColor theme="9" tint="0.39997558519241921"/>
  </sheetPr>
  <dimension ref="A1:D1000"/>
  <sheetViews>
    <sheetView topLeftCell="A35" workbookViewId="0">
      <selection activeCell="B7" sqref="B7:C7"/>
    </sheetView>
  </sheetViews>
  <sheetFormatPr baseColWidth="10" defaultColWidth="14.5" defaultRowHeight="15"/>
  <cols>
    <col min="1" max="3" width="14.5" style="26"/>
    <col min="4" max="4" width="18.33203125" style="26" customWidth="1"/>
    <col min="5" max="16384" width="14.5" style="26"/>
  </cols>
  <sheetData>
    <row r="1" spans="1:4">
      <c r="A1" s="17" t="s">
        <v>339</v>
      </c>
      <c r="B1" s="22" t="s">
        <v>928</v>
      </c>
      <c r="C1" s="51"/>
      <c r="D1" s="51"/>
    </row>
    <row r="2" spans="1:4">
      <c r="A2" s="17" t="s">
        <v>7</v>
      </c>
      <c r="B2" s="21">
        <v>43342</v>
      </c>
      <c r="C2" s="51"/>
      <c r="D2" s="51"/>
    </row>
    <row r="3" spans="1:4">
      <c r="A3" s="17" t="s">
        <v>8</v>
      </c>
      <c r="B3" s="22">
        <f>COUNTA(D6:D206)</f>
        <v>42</v>
      </c>
      <c r="C3" s="51"/>
      <c r="D3" s="51"/>
    </row>
    <row r="4" spans="1:4" ht="15.75" customHeight="1">
      <c r="A4" s="51"/>
      <c r="B4" s="51"/>
      <c r="C4" s="51"/>
      <c r="D4" s="51"/>
    </row>
    <row r="5" spans="1:4">
      <c r="A5" s="50" t="s">
        <v>341</v>
      </c>
      <c r="B5" s="50" t="s">
        <v>342</v>
      </c>
      <c r="C5" s="50" t="s">
        <v>4</v>
      </c>
      <c r="D5" s="50" t="s">
        <v>343</v>
      </c>
    </row>
    <row r="6" spans="1:4" ht="15.75" customHeight="1">
      <c r="A6" s="51" t="s">
        <v>929</v>
      </c>
      <c r="B6" s="51" t="s">
        <v>930</v>
      </c>
      <c r="C6" s="51" t="s">
        <v>24</v>
      </c>
      <c r="D6" s="51" t="s">
        <v>931</v>
      </c>
    </row>
    <row r="7" spans="1:4" ht="15.75" customHeight="1">
      <c r="A7" s="51" t="s">
        <v>353</v>
      </c>
      <c r="B7" s="51" t="s">
        <v>354</v>
      </c>
      <c r="C7" s="51" t="s">
        <v>22</v>
      </c>
      <c r="D7" s="51" t="s">
        <v>355</v>
      </c>
    </row>
    <row r="8" spans="1:4" ht="15.75" customHeight="1">
      <c r="A8" s="51" t="s">
        <v>306</v>
      </c>
      <c r="B8" s="51" t="s">
        <v>307</v>
      </c>
      <c r="C8" s="51" t="s">
        <v>24</v>
      </c>
      <c r="D8" s="51" t="s">
        <v>308</v>
      </c>
    </row>
    <row r="9" spans="1:4" ht="15.75" customHeight="1">
      <c r="A9" s="51" t="s">
        <v>288</v>
      </c>
      <c r="B9" s="51" t="s">
        <v>932</v>
      </c>
      <c r="C9" s="51" t="s">
        <v>22</v>
      </c>
      <c r="D9" s="51" t="s">
        <v>933</v>
      </c>
    </row>
    <row r="10" spans="1:4" ht="15.75" customHeight="1">
      <c r="A10" s="51" t="s">
        <v>368</v>
      </c>
      <c r="B10" s="51" t="s">
        <v>369</v>
      </c>
      <c r="C10" s="51" t="s">
        <v>22</v>
      </c>
      <c r="D10" s="51" t="s">
        <v>370</v>
      </c>
    </row>
    <row r="11" spans="1:4" ht="15.75" customHeight="1">
      <c r="A11" s="51" t="s">
        <v>138</v>
      </c>
      <c r="B11" s="51" t="s">
        <v>413</v>
      </c>
      <c r="C11" s="51" t="s">
        <v>22</v>
      </c>
      <c r="D11" s="51" t="s">
        <v>414</v>
      </c>
    </row>
    <row r="12" spans="1:4" ht="15.75" customHeight="1">
      <c r="A12" s="51" t="s">
        <v>258</v>
      </c>
      <c r="B12" s="51" t="s">
        <v>259</v>
      </c>
      <c r="C12" s="51" t="s">
        <v>23</v>
      </c>
      <c r="D12" s="51" t="s">
        <v>260</v>
      </c>
    </row>
    <row r="13" spans="1:4" ht="15.75" customHeight="1">
      <c r="A13" s="51" t="s">
        <v>201</v>
      </c>
      <c r="B13" s="51" t="s">
        <v>521</v>
      </c>
      <c r="C13" s="51" t="s">
        <v>22</v>
      </c>
      <c r="D13" s="51" t="s">
        <v>203</v>
      </c>
    </row>
    <row r="14" spans="1:4" ht="15.75" customHeight="1">
      <c r="A14" s="51" t="s">
        <v>309</v>
      </c>
      <c r="B14" s="51" t="s">
        <v>312</v>
      </c>
      <c r="C14" s="51" t="s">
        <v>21</v>
      </c>
      <c r="D14" s="51" t="s">
        <v>313</v>
      </c>
    </row>
    <row r="15" spans="1:4" ht="15.75" customHeight="1">
      <c r="A15" s="51" t="s">
        <v>729</v>
      </c>
      <c r="B15" s="51" t="s">
        <v>730</v>
      </c>
      <c r="C15" s="51" t="s">
        <v>22</v>
      </c>
      <c r="D15" s="51" t="s">
        <v>934</v>
      </c>
    </row>
    <row r="16" spans="1:4" ht="15.75" customHeight="1">
      <c r="A16" s="51" t="s">
        <v>96</v>
      </c>
      <c r="B16" s="51" t="s">
        <v>97</v>
      </c>
      <c r="C16" s="51" t="s">
        <v>22</v>
      </c>
      <c r="D16" s="51" t="s">
        <v>98</v>
      </c>
    </row>
    <row r="17" spans="1:4" ht="15.75" customHeight="1">
      <c r="A17" s="51" t="s">
        <v>458</v>
      </c>
      <c r="B17" s="51" t="s">
        <v>293</v>
      </c>
      <c r="C17" s="51" t="s">
        <v>21</v>
      </c>
      <c r="D17" s="51" t="s">
        <v>400</v>
      </c>
    </row>
    <row r="18" spans="1:4" ht="15.75" customHeight="1">
      <c r="A18" s="51" t="s">
        <v>234</v>
      </c>
      <c r="B18" s="51" t="s">
        <v>235</v>
      </c>
      <c r="C18" s="51" t="s">
        <v>22</v>
      </c>
      <c r="D18" s="51" t="s">
        <v>935</v>
      </c>
    </row>
    <row r="19" spans="1:4" ht="15.75" customHeight="1">
      <c r="A19" s="51" t="s">
        <v>362</v>
      </c>
      <c r="B19" s="51" t="s">
        <v>363</v>
      </c>
      <c r="C19" s="51" t="s">
        <v>24</v>
      </c>
      <c r="D19" s="51" t="s">
        <v>364</v>
      </c>
    </row>
    <row r="20" spans="1:4" ht="15.75" customHeight="1">
      <c r="A20" s="51" t="s">
        <v>184</v>
      </c>
      <c r="B20" s="51" t="s">
        <v>185</v>
      </c>
      <c r="C20" s="51" t="s">
        <v>22</v>
      </c>
      <c r="D20" s="51" t="s">
        <v>186</v>
      </c>
    </row>
    <row r="21" spans="1:4" ht="15.75" customHeight="1">
      <c r="A21" s="51" t="s">
        <v>187</v>
      </c>
      <c r="B21" s="51" t="s">
        <v>188</v>
      </c>
      <c r="C21" s="51" t="s">
        <v>22</v>
      </c>
      <c r="D21" s="51" t="s">
        <v>189</v>
      </c>
    </row>
    <row r="22" spans="1:4">
      <c r="A22" s="51" t="s">
        <v>61</v>
      </c>
      <c r="B22" s="51" t="s">
        <v>376</v>
      </c>
      <c r="C22" s="51" t="s">
        <v>22</v>
      </c>
      <c r="D22" s="51" t="s">
        <v>377</v>
      </c>
    </row>
    <row r="23" spans="1:4">
      <c r="A23" s="51" t="s">
        <v>434</v>
      </c>
      <c r="B23" s="51" t="s">
        <v>838</v>
      </c>
      <c r="C23" s="51" t="s">
        <v>22</v>
      </c>
      <c r="D23" s="51" t="s">
        <v>936</v>
      </c>
    </row>
    <row r="24" spans="1:4">
      <c r="A24" s="51" t="s">
        <v>937</v>
      </c>
      <c r="B24" s="51" t="s">
        <v>89</v>
      </c>
      <c r="C24" s="51" t="s">
        <v>24</v>
      </c>
      <c r="D24" s="51" t="s">
        <v>90</v>
      </c>
    </row>
    <row r="25" spans="1:4">
      <c r="A25" s="51" t="s">
        <v>371</v>
      </c>
      <c r="B25" s="51" t="s">
        <v>285</v>
      </c>
      <c r="C25" s="51" t="s">
        <v>23</v>
      </c>
      <c r="D25" s="51" t="s">
        <v>286</v>
      </c>
    </row>
    <row r="26" spans="1:4">
      <c r="A26" s="51" t="s">
        <v>544</v>
      </c>
      <c r="B26" s="51" t="s">
        <v>545</v>
      </c>
      <c r="C26" s="51" t="s">
        <v>22</v>
      </c>
      <c r="D26" s="51" t="s">
        <v>546</v>
      </c>
    </row>
    <row r="27" spans="1:4">
      <c r="A27" s="51" t="s">
        <v>828</v>
      </c>
      <c r="B27" s="51" t="s">
        <v>829</v>
      </c>
      <c r="C27" s="51" t="s">
        <v>22</v>
      </c>
      <c r="D27" s="51" t="s">
        <v>938</v>
      </c>
    </row>
    <row r="28" spans="1:4">
      <c r="A28" s="51" t="s">
        <v>70</v>
      </c>
      <c r="B28" s="51" t="s">
        <v>159</v>
      </c>
      <c r="C28" s="51" t="s">
        <v>23</v>
      </c>
      <c r="D28" s="51" t="s">
        <v>160</v>
      </c>
    </row>
    <row r="29" spans="1:4">
      <c r="A29" s="51" t="s">
        <v>384</v>
      </c>
      <c r="B29" s="51" t="s">
        <v>385</v>
      </c>
      <c r="C29" s="51" t="s">
        <v>24</v>
      </c>
      <c r="D29" s="51" t="s">
        <v>386</v>
      </c>
    </row>
    <row r="30" spans="1:4">
      <c r="A30" s="51" t="s">
        <v>336</v>
      </c>
      <c r="B30" s="51" t="s">
        <v>337</v>
      </c>
      <c r="C30" s="51" t="s">
        <v>24</v>
      </c>
      <c r="D30" s="51" t="s">
        <v>338</v>
      </c>
    </row>
    <row r="31" spans="1:4">
      <c r="A31" s="51" t="s">
        <v>264</v>
      </c>
      <c r="B31" s="51" t="s">
        <v>265</v>
      </c>
      <c r="C31" s="51" t="s">
        <v>23</v>
      </c>
      <c r="D31" s="51" t="s">
        <v>266</v>
      </c>
    </row>
    <row r="32" spans="1:4">
      <c r="A32" s="51" t="s">
        <v>287</v>
      </c>
      <c r="B32" s="51" t="s">
        <v>288</v>
      </c>
      <c r="C32" s="51" t="s">
        <v>23</v>
      </c>
      <c r="D32" s="51" t="s">
        <v>289</v>
      </c>
    </row>
    <row r="33" spans="1:4">
      <c r="A33" s="51" t="s">
        <v>290</v>
      </c>
      <c r="B33" s="51" t="s">
        <v>291</v>
      </c>
      <c r="C33" s="51" t="s">
        <v>23</v>
      </c>
      <c r="D33" s="51" t="s">
        <v>292</v>
      </c>
    </row>
    <row r="34" spans="1:4">
      <c r="A34" s="51" t="s">
        <v>939</v>
      </c>
      <c r="B34" s="51" t="s">
        <v>152</v>
      </c>
      <c r="C34" s="51" t="s">
        <v>22</v>
      </c>
      <c r="D34" s="51" t="s">
        <v>940</v>
      </c>
    </row>
    <row r="35" spans="1:4">
      <c r="A35" s="51" t="s">
        <v>346</v>
      </c>
      <c r="B35" s="51" t="s">
        <v>347</v>
      </c>
      <c r="C35" s="51" t="s">
        <v>22</v>
      </c>
      <c r="D35" s="51" t="s">
        <v>348</v>
      </c>
    </row>
    <row r="36" spans="1:4">
      <c r="A36" s="51" t="s">
        <v>741</v>
      </c>
      <c r="B36" s="51" t="s">
        <v>742</v>
      </c>
      <c r="C36" s="51" t="s">
        <v>22</v>
      </c>
      <c r="D36" s="51" t="s">
        <v>941</v>
      </c>
    </row>
    <row r="37" spans="1:4">
      <c r="A37" s="51" t="s">
        <v>942</v>
      </c>
      <c r="B37" s="51" t="s">
        <v>360</v>
      </c>
      <c r="C37" s="51" t="s">
        <v>23</v>
      </c>
      <c r="D37" s="51" t="s">
        <v>361</v>
      </c>
    </row>
    <row r="38" spans="1:4">
      <c r="A38" s="51" t="s">
        <v>371</v>
      </c>
      <c r="B38" s="51" t="s">
        <v>372</v>
      </c>
      <c r="C38" s="51" t="s">
        <v>23</v>
      </c>
      <c r="D38" s="51" t="s">
        <v>131</v>
      </c>
    </row>
    <row r="39" spans="1:4">
      <c r="A39" s="51" t="s">
        <v>246</v>
      </c>
      <c r="B39" s="51" t="s">
        <v>247</v>
      </c>
      <c r="C39" s="51" t="s">
        <v>23</v>
      </c>
      <c r="D39" s="51" t="s">
        <v>248</v>
      </c>
    </row>
    <row r="40" spans="1:4">
      <c r="A40" s="51" t="s">
        <v>25</v>
      </c>
      <c r="B40" s="51" t="s">
        <v>295</v>
      </c>
      <c r="C40" s="51" t="s">
        <v>24</v>
      </c>
      <c r="D40" s="51" t="s">
        <v>296</v>
      </c>
    </row>
    <row r="41" spans="1:4">
      <c r="A41" s="51" t="s">
        <v>532</v>
      </c>
      <c r="B41" s="51" t="s">
        <v>531</v>
      </c>
      <c r="C41" s="51" t="s">
        <v>22</v>
      </c>
      <c r="D41" s="51" t="s">
        <v>943</v>
      </c>
    </row>
    <row r="42" spans="1:4">
      <c r="A42" s="51" t="s">
        <v>944</v>
      </c>
      <c r="B42" s="51" t="s">
        <v>32</v>
      </c>
      <c r="C42" s="51" t="s">
        <v>24</v>
      </c>
      <c r="D42" s="51" t="s">
        <v>945</v>
      </c>
    </row>
    <row r="43" spans="1:4">
      <c r="A43" s="51" t="s">
        <v>463</v>
      </c>
      <c r="B43" s="51" t="s">
        <v>464</v>
      </c>
      <c r="C43" s="51" t="s">
        <v>24</v>
      </c>
      <c r="D43" s="51" t="s">
        <v>469</v>
      </c>
    </row>
    <row r="44" spans="1:4">
      <c r="A44" s="51" t="s">
        <v>806</v>
      </c>
      <c r="B44" s="51" t="s">
        <v>807</v>
      </c>
      <c r="C44" s="51" t="s">
        <v>22</v>
      </c>
      <c r="D44" s="51" t="s">
        <v>946</v>
      </c>
    </row>
    <row r="45" spans="1:4">
      <c r="A45" s="51" t="s">
        <v>429</v>
      </c>
      <c r="B45" s="51" t="s">
        <v>430</v>
      </c>
      <c r="C45" s="51" t="s">
        <v>22</v>
      </c>
      <c r="D45" s="51" t="s">
        <v>431</v>
      </c>
    </row>
    <row r="46" spans="1:4">
      <c r="A46" s="51" t="s">
        <v>465</v>
      </c>
      <c r="B46" s="51" t="s">
        <v>466</v>
      </c>
      <c r="C46" s="51" t="s">
        <v>24</v>
      </c>
      <c r="D46" s="51" t="s">
        <v>470</v>
      </c>
    </row>
    <row r="47" spans="1:4">
      <c r="A47" s="51" t="s">
        <v>467</v>
      </c>
      <c r="B47" s="51" t="s">
        <v>468</v>
      </c>
      <c r="C47" s="51" t="s">
        <v>23</v>
      </c>
      <c r="D47" s="51" t="s">
        <v>471</v>
      </c>
    </row>
    <row r="48" spans="1:4">
      <c r="A48" s="51"/>
      <c r="B48" s="51"/>
      <c r="C48" s="51"/>
      <c r="D48" s="51"/>
    </row>
    <row r="49" spans="1:4">
      <c r="A49" s="51"/>
      <c r="B49" s="51"/>
      <c r="C49" s="51"/>
      <c r="D49" s="51"/>
    </row>
    <row r="50" spans="1:4">
      <c r="A50" s="51"/>
      <c r="B50" s="51"/>
      <c r="C50" s="51"/>
      <c r="D50" s="51"/>
    </row>
    <row r="51" spans="1:4">
      <c r="A51" s="51"/>
      <c r="B51" s="51"/>
      <c r="C51" s="51"/>
      <c r="D51" s="51"/>
    </row>
    <row r="52" spans="1:4">
      <c r="A52" s="51"/>
      <c r="B52" s="51"/>
      <c r="C52" s="51"/>
      <c r="D52" s="51"/>
    </row>
    <row r="53" spans="1:4">
      <c r="A53" s="51"/>
      <c r="B53" s="51"/>
      <c r="C53" s="51"/>
      <c r="D53" s="51"/>
    </row>
    <row r="54" spans="1:4">
      <c r="A54" s="51"/>
      <c r="B54" s="51"/>
      <c r="C54" s="51"/>
      <c r="D54" s="51"/>
    </row>
    <row r="55" spans="1:4">
      <c r="A55" s="51"/>
      <c r="B55" s="51"/>
      <c r="C55" s="51"/>
      <c r="D55" s="51"/>
    </row>
    <row r="56" spans="1:4">
      <c r="A56" s="51"/>
      <c r="B56" s="51"/>
      <c r="C56" s="51"/>
      <c r="D56" s="51"/>
    </row>
    <row r="57" spans="1:4">
      <c r="A57" s="51"/>
      <c r="B57" s="51"/>
      <c r="C57" s="51"/>
      <c r="D57" s="51"/>
    </row>
    <row r="58" spans="1:4">
      <c r="A58" s="51"/>
      <c r="B58" s="51"/>
      <c r="C58" s="51"/>
      <c r="D58" s="51"/>
    </row>
    <row r="59" spans="1:4">
      <c r="A59" s="51"/>
      <c r="B59" s="51"/>
      <c r="C59" s="51"/>
      <c r="D59" s="51"/>
    </row>
    <row r="60" spans="1:4">
      <c r="A60" s="51"/>
      <c r="B60" s="51"/>
      <c r="C60" s="51"/>
      <c r="D60" s="51"/>
    </row>
    <row r="61" spans="1:4">
      <c r="A61" s="51"/>
      <c r="B61" s="51"/>
      <c r="C61" s="51"/>
      <c r="D61" s="51"/>
    </row>
    <row r="62" spans="1:4">
      <c r="A62" s="51"/>
      <c r="B62" s="51"/>
      <c r="C62" s="51"/>
      <c r="D62" s="51"/>
    </row>
    <row r="63" spans="1:4">
      <c r="A63" s="51"/>
      <c r="B63" s="51"/>
      <c r="C63" s="51"/>
      <c r="D63" s="51"/>
    </row>
    <row r="64" spans="1:4">
      <c r="A64" s="51"/>
      <c r="B64" s="51"/>
      <c r="C64" s="51"/>
      <c r="D64" s="51"/>
    </row>
    <row r="65" spans="1:4">
      <c r="A65" s="51"/>
      <c r="B65" s="51"/>
      <c r="C65" s="51"/>
      <c r="D65" s="51"/>
    </row>
    <row r="66" spans="1:4">
      <c r="A66" s="51"/>
      <c r="B66" s="51"/>
      <c r="C66" s="51"/>
      <c r="D66" s="51"/>
    </row>
    <row r="67" spans="1:4">
      <c r="A67" s="51"/>
      <c r="B67" s="51"/>
      <c r="C67" s="51"/>
      <c r="D67" s="51"/>
    </row>
    <row r="68" spans="1:4">
      <c r="A68" s="51"/>
      <c r="B68" s="51"/>
      <c r="C68" s="51"/>
      <c r="D68" s="51"/>
    </row>
    <row r="69" spans="1:4">
      <c r="A69" s="51"/>
      <c r="B69" s="51"/>
      <c r="C69" s="51"/>
      <c r="D69" s="51"/>
    </row>
    <row r="70" spans="1:4">
      <c r="A70" s="51"/>
      <c r="B70" s="51"/>
      <c r="C70" s="51"/>
      <c r="D70" s="51"/>
    </row>
    <row r="71" spans="1:4">
      <c r="A71" s="51"/>
      <c r="B71" s="51"/>
      <c r="C71" s="51"/>
      <c r="D71" s="51"/>
    </row>
    <row r="72" spans="1:4">
      <c r="A72" s="51"/>
      <c r="B72" s="51"/>
      <c r="C72" s="51"/>
      <c r="D72" s="51"/>
    </row>
    <row r="73" spans="1:4">
      <c r="A73" s="51"/>
      <c r="B73" s="51"/>
      <c r="C73" s="51"/>
      <c r="D73" s="51"/>
    </row>
    <row r="74" spans="1:4">
      <c r="A74" s="51"/>
      <c r="B74" s="51"/>
      <c r="C74" s="51"/>
      <c r="D74" s="51"/>
    </row>
    <row r="75" spans="1:4">
      <c r="A75" s="51"/>
      <c r="B75" s="51"/>
      <c r="C75" s="51"/>
      <c r="D75" s="51"/>
    </row>
    <row r="76" spans="1:4">
      <c r="A76" s="51"/>
      <c r="B76" s="51"/>
      <c r="C76" s="51"/>
      <c r="D76" s="51"/>
    </row>
    <row r="77" spans="1:4">
      <c r="A77" s="51"/>
      <c r="B77" s="51"/>
      <c r="C77" s="51"/>
      <c r="D77" s="51"/>
    </row>
    <row r="78" spans="1:4">
      <c r="A78" s="51"/>
      <c r="B78" s="51"/>
      <c r="C78" s="51"/>
      <c r="D78" s="51"/>
    </row>
    <row r="79" spans="1:4">
      <c r="A79" s="51"/>
      <c r="B79" s="51"/>
      <c r="C79" s="51"/>
      <c r="D79" s="51"/>
    </row>
    <row r="80" spans="1:4">
      <c r="A80" s="51"/>
      <c r="B80" s="51"/>
      <c r="C80" s="51"/>
      <c r="D80" s="51"/>
    </row>
    <row r="81" spans="1:4">
      <c r="A81" s="51"/>
      <c r="B81" s="51"/>
      <c r="C81" s="51"/>
      <c r="D81" s="51"/>
    </row>
    <row r="82" spans="1:4">
      <c r="A82" s="51"/>
      <c r="B82" s="51"/>
      <c r="C82" s="51"/>
      <c r="D82" s="51"/>
    </row>
    <row r="83" spans="1:4">
      <c r="A83" s="51"/>
      <c r="B83" s="51"/>
      <c r="C83" s="51"/>
      <c r="D83" s="51"/>
    </row>
    <row r="84" spans="1:4">
      <c r="A84" s="51"/>
      <c r="B84" s="51"/>
      <c r="C84" s="51"/>
      <c r="D84" s="51"/>
    </row>
    <row r="85" spans="1:4">
      <c r="A85" s="51"/>
      <c r="B85" s="51"/>
      <c r="C85" s="51"/>
      <c r="D85" s="51"/>
    </row>
    <row r="86" spans="1:4">
      <c r="A86" s="51"/>
      <c r="B86" s="51"/>
      <c r="C86" s="51"/>
      <c r="D86" s="51"/>
    </row>
    <row r="87" spans="1:4">
      <c r="A87" s="51"/>
      <c r="B87" s="51"/>
      <c r="C87" s="51"/>
      <c r="D87" s="51"/>
    </row>
    <row r="88" spans="1:4">
      <c r="A88" s="51"/>
      <c r="B88" s="51"/>
      <c r="C88" s="51"/>
      <c r="D88" s="51"/>
    </row>
    <row r="89" spans="1:4">
      <c r="A89" s="51"/>
      <c r="B89" s="51"/>
      <c r="C89" s="51"/>
      <c r="D89" s="51"/>
    </row>
    <row r="90" spans="1:4">
      <c r="A90" s="51"/>
      <c r="B90" s="51"/>
      <c r="C90" s="51"/>
      <c r="D90" s="51"/>
    </row>
    <row r="91" spans="1:4">
      <c r="A91" s="51"/>
      <c r="B91" s="51"/>
      <c r="C91" s="51"/>
      <c r="D91" s="51"/>
    </row>
    <row r="92" spans="1:4">
      <c r="A92" s="51"/>
      <c r="B92" s="51"/>
      <c r="C92" s="51"/>
      <c r="D92" s="51"/>
    </row>
    <row r="93" spans="1:4">
      <c r="A93" s="51"/>
      <c r="B93" s="51"/>
      <c r="C93" s="51"/>
      <c r="D93" s="51"/>
    </row>
    <row r="94" spans="1:4">
      <c r="A94" s="51"/>
      <c r="B94" s="51"/>
      <c r="C94" s="51"/>
      <c r="D94" s="51"/>
    </row>
    <row r="95" spans="1:4">
      <c r="A95" s="51"/>
      <c r="B95" s="51"/>
      <c r="C95" s="51"/>
      <c r="D95" s="51"/>
    </row>
    <row r="96" spans="1:4">
      <c r="A96" s="51"/>
      <c r="B96" s="51"/>
      <c r="C96" s="51"/>
      <c r="D96" s="51"/>
    </row>
    <row r="97" spans="1:4">
      <c r="A97" s="51"/>
      <c r="B97" s="51"/>
      <c r="C97" s="51"/>
      <c r="D97" s="51"/>
    </row>
    <row r="98" spans="1:4">
      <c r="A98" s="51"/>
      <c r="B98" s="51"/>
      <c r="C98" s="51"/>
      <c r="D98" s="51"/>
    </row>
    <row r="99" spans="1:4">
      <c r="A99" s="51"/>
      <c r="B99" s="51"/>
      <c r="C99" s="51"/>
      <c r="D99" s="51"/>
    </row>
    <row r="100" spans="1:4">
      <c r="A100" s="51"/>
      <c r="B100" s="51"/>
      <c r="C100" s="51"/>
      <c r="D100" s="51"/>
    </row>
    <row r="101" spans="1:4">
      <c r="A101" s="51"/>
      <c r="B101" s="51"/>
      <c r="C101" s="51"/>
      <c r="D101" s="51"/>
    </row>
    <row r="102" spans="1:4">
      <c r="A102" s="51"/>
      <c r="B102" s="51"/>
      <c r="C102" s="51"/>
      <c r="D102" s="51"/>
    </row>
    <row r="103" spans="1:4">
      <c r="A103" s="51"/>
      <c r="B103" s="51"/>
      <c r="C103" s="51"/>
      <c r="D103" s="51"/>
    </row>
    <row r="104" spans="1:4">
      <c r="A104" s="51"/>
      <c r="B104" s="51"/>
      <c r="C104" s="51"/>
      <c r="D104" s="51"/>
    </row>
    <row r="105" spans="1:4">
      <c r="A105" s="51"/>
      <c r="B105" s="51"/>
      <c r="C105" s="51"/>
      <c r="D105" s="51"/>
    </row>
    <row r="106" spans="1:4">
      <c r="A106" s="51"/>
      <c r="B106" s="51"/>
      <c r="C106" s="51"/>
      <c r="D106" s="51"/>
    </row>
    <row r="107" spans="1:4">
      <c r="A107" s="51"/>
      <c r="B107" s="51"/>
      <c r="C107" s="51"/>
      <c r="D107" s="51"/>
    </row>
    <row r="108" spans="1:4">
      <c r="A108" s="51"/>
      <c r="B108" s="51"/>
      <c r="C108" s="51"/>
      <c r="D108" s="51"/>
    </row>
    <row r="109" spans="1:4">
      <c r="A109" s="51"/>
      <c r="B109" s="51"/>
      <c r="C109" s="51"/>
      <c r="D109" s="51"/>
    </row>
    <row r="110" spans="1:4">
      <c r="A110" s="51"/>
      <c r="B110" s="51"/>
      <c r="C110" s="51"/>
      <c r="D110" s="51"/>
    </row>
    <row r="111" spans="1:4">
      <c r="A111" s="51"/>
      <c r="B111" s="51"/>
      <c r="C111" s="51"/>
      <c r="D111" s="51"/>
    </row>
    <row r="112" spans="1:4">
      <c r="A112" s="51"/>
      <c r="B112" s="51"/>
      <c r="C112" s="51"/>
      <c r="D112" s="51"/>
    </row>
    <row r="113" spans="1:4">
      <c r="A113" s="51"/>
      <c r="B113" s="51"/>
      <c r="C113" s="51"/>
      <c r="D113" s="51"/>
    </row>
    <row r="114" spans="1:4">
      <c r="A114" s="51"/>
      <c r="B114" s="51"/>
      <c r="C114" s="51"/>
      <c r="D114" s="51"/>
    </row>
    <row r="115" spans="1:4">
      <c r="A115" s="51"/>
      <c r="B115" s="51"/>
      <c r="C115" s="51"/>
      <c r="D115" s="51"/>
    </row>
    <row r="116" spans="1:4">
      <c r="A116" s="51"/>
      <c r="B116" s="51"/>
      <c r="C116" s="51"/>
      <c r="D116" s="51"/>
    </row>
    <row r="117" spans="1:4">
      <c r="A117" s="51"/>
      <c r="B117" s="51"/>
      <c r="C117" s="51"/>
      <c r="D117" s="51"/>
    </row>
    <row r="118" spans="1:4">
      <c r="A118" s="51"/>
      <c r="B118" s="51"/>
      <c r="C118" s="51"/>
      <c r="D118" s="51"/>
    </row>
    <row r="119" spans="1:4">
      <c r="A119" s="51"/>
      <c r="B119" s="51"/>
      <c r="C119" s="51"/>
      <c r="D119" s="51"/>
    </row>
    <row r="120" spans="1:4">
      <c r="A120" s="51"/>
      <c r="B120" s="51"/>
      <c r="C120" s="51"/>
      <c r="D120" s="51"/>
    </row>
    <row r="121" spans="1:4">
      <c r="A121" s="51"/>
      <c r="B121" s="51"/>
      <c r="C121" s="51"/>
      <c r="D121" s="51"/>
    </row>
    <row r="122" spans="1:4">
      <c r="A122" s="51"/>
      <c r="B122" s="51"/>
      <c r="C122" s="51"/>
      <c r="D122" s="51"/>
    </row>
    <row r="123" spans="1:4">
      <c r="A123" s="51"/>
      <c r="B123" s="51"/>
      <c r="C123" s="51"/>
      <c r="D123" s="51"/>
    </row>
    <row r="124" spans="1:4">
      <c r="A124" s="51"/>
      <c r="B124" s="51"/>
      <c r="C124" s="51"/>
      <c r="D124" s="51"/>
    </row>
    <row r="125" spans="1:4">
      <c r="A125" s="51"/>
      <c r="B125" s="51"/>
      <c r="C125" s="51"/>
      <c r="D125" s="51"/>
    </row>
    <row r="126" spans="1:4">
      <c r="A126" s="51"/>
      <c r="B126" s="51"/>
      <c r="C126" s="51"/>
      <c r="D126" s="51"/>
    </row>
    <row r="127" spans="1:4">
      <c r="A127" s="51"/>
      <c r="B127" s="51"/>
      <c r="C127" s="51"/>
      <c r="D127" s="51"/>
    </row>
    <row r="128" spans="1:4">
      <c r="A128" s="51"/>
      <c r="B128" s="51"/>
      <c r="C128" s="51"/>
      <c r="D128" s="51"/>
    </row>
    <row r="129" spans="1:4">
      <c r="A129" s="51"/>
      <c r="B129" s="51"/>
      <c r="C129" s="51"/>
      <c r="D129" s="51"/>
    </row>
    <row r="130" spans="1:4">
      <c r="A130" s="51"/>
      <c r="B130" s="51"/>
      <c r="C130" s="51"/>
      <c r="D130" s="51"/>
    </row>
    <row r="131" spans="1:4">
      <c r="A131" s="51"/>
      <c r="B131" s="51"/>
      <c r="C131" s="51"/>
      <c r="D131" s="51"/>
    </row>
    <row r="132" spans="1:4">
      <c r="A132" s="51"/>
      <c r="B132" s="51"/>
      <c r="C132" s="51"/>
      <c r="D132" s="51"/>
    </row>
    <row r="133" spans="1:4">
      <c r="A133" s="51"/>
      <c r="B133" s="51"/>
      <c r="C133" s="51"/>
      <c r="D133" s="51"/>
    </row>
    <row r="134" spans="1:4">
      <c r="A134" s="51"/>
      <c r="B134" s="51"/>
      <c r="C134" s="51"/>
      <c r="D134" s="51"/>
    </row>
    <row r="135" spans="1:4">
      <c r="A135" s="51"/>
      <c r="B135" s="51"/>
      <c r="C135" s="51"/>
      <c r="D135" s="51"/>
    </row>
    <row r="136" spans="1:4">
      <c r="A136" s="51"/>
      <c r="B136" s="51"/>
      <c r="C136" s="51"/>
      <c r="D136" s="51"/>
    </row>
    <row r="137" spans="1:4">
      <c r="A137" s="51"/>
      <c r="B137" s="51"/>
      <c r="C137" s="51"/>
      <c r="D137" s="51"/>
    </row>
    <row r="138" spans="1:4">
      <c r="A138" s="51"/>
      <c r="B138" s="51"/>
      <c r="C138" s="51"/>
      <c r="D138" s="51"/>
    </row>
    <row r="139" spans="1:4">
      <c r="A139" s="51"/>
      <c r="B139" s="51"/>
      <c r="C139" s="51"/>
      <c r="D139" s="51"/>
    </row>
    <row r="140" spans="1:4">
      <c r="A140" s="51"/>
      <c r="B140" s="51"/>
      <c r="C140" s="51"/>
      <c r="D140" s="51"/>
    </row>
    <row r="141" spans="1:4">
      <c r="A141" s="51"/>
      <c r="B141" s="51"/>
      <c r="C141" s="51"/>
      <c r="D141" s="51"/>
    </row>
    <row r="142" spans="1:4">
      <c r="A142" s="51"/>
      <c r="B142" s="51"/>
      <c r="C142" s="51"/>
      <c r="D142" s="51"/>
    </row>
    <row r="143" spans="1:4">
      <c r="A143" s="51"/>
      <c r="B143" s="51"/>
      <c r="C143" s="51"/>
      <c r="D143" s="51"/>
    </row>
    <row r="144" spans="1:4">
      <c r="A144" s="51"/>
      <c r="B144" s="51"/>
      <c r="C144" s="51"/>
      <c r="D144" s="51"/>
    </row>
    <row r="145" spans="1:4">
      <c r="A145" s="51"/>
      <c r="B145" s="51"/>
      <c r="C145" s="51"/>
      <c r="D145" s="51"/>
    </row>
    <row r="146" spans="1:4">
      <c r="A146" s="51"/>
      <c r="B146" s="51"/>
      <c r="C146" s="51"/>
      <c r="D146" s="51"/>
    </row>
    <row r="147" spans="1:4">
      <c r="A147" s="51"/>
      <c r="B147" s="51"/>
      <c r="C147" s="51"/>
      <c r="D147" s="51"/>
    </row>
    <row r="148" spans="1:4">
      <c r="A148" s="51"/>
      <c r="B148" s="51"/>
      <c r="C148" s="51"/>
      <c r="D148" s="51"/>
    </row>
    <row r="149" spans="1:4">
      <c r="A149" s="51"/>
      <c r="B149" s="51"/>
      <c r="C149" s="51"/>
      <c r="D149" s="51"/>
    </row>
    <row r="150" spans="1:4">
      <c r="A150" s="51"/>
      <c r="B150" s="51"/>
      <c r="C150" s="51"/>
      <c r="D150" s="51"/>
    </row>
    <row r="151" spans="1:4">
      <c r="A151" s="51"/>
      <c r="B151" s="51"/>
      <c r="C151" s="51"/>
      <c r="D151" s="51"/>
    </row>
    <row r="152" spans="1:4">
      <c r="A152" s="51"/>
      <c r="B152" s="51"/>
      <c r="C152" s="51"/>
      <c r="D152" s="51"/>
    </row>
    <row r="153" spans="1:4">
      <c r="A153" s="51"/>
      <c r="B153" s="51"/>
      <c r="C153" s="51"/>
      <c r="D153" s="51"/>
    </row>
    <row r="154" spans="1:4">
      <c r="A154" s="51"/>
      <c r="B154" s="51"/>
      <c r="C154" s="51"/>
      <c r="D154" s="51"/>
    </row>
    <row r="155" spans="1:4">
      <c r="A155" s="51"/>
      <c r="B155" s="51"/>
      <c r="C155" s="51"/>
      <c r="D155" s="51"/>
    </row>
    <row r="156" spans="1:4">
      <c r="A156" s="51"/>
      <c r="B156" s="51"/>
      <c r="C156" s="51"/>
      <c r="D156" s="51"/>
    </row>
    <row r="157" spans="1:4">
      <c r="A157" s="51"/>
      <c r="B157" s="51"/>
      <c r="C157" s="51"/>
      <c r="D157" s="51"/>
    </row>
    <row r="158" spans="1:4">
      <c r="A158" s="51"/>
      <c r="B158" s="51"/>
      <c r="C158" s="51"/>
      <c r="D158" s="51"/>
    </row>
    <row r="159" spans="1:4">
      <c r="A159" s="51"/>
      <c r="B159" s="51"/>
      <c r="C159" s="51"/>
      <c r="D159" s="51"/>
    </row>
    <row r="160" spans="1:4">
      <c r="A160" s="51"/>
      <c r="B160" s="51"/>
      <c r="C160" s="51"/>
      <c r="D160" s="51"/>
    </row>
    <row r="161" spans="1:4">
      <c r="A161" s="51"/>
      <c r="B161" s="51"/>
      <c r="C161" s="51"/>
      <c r="D161" s="51"/>
    </row>
    <row r="162" spans="1:4">
      <c r="A162" s="51"/>
      <c r="B162" s="51"/>
      <c r="C162" s="51"/>
      <c r="D162" s="51"/>
    </row>
    <row r="163" spans="1:4">
      <c r="A163" s="51"/>
      <c r="B163" s="51"/>
      <c r="C163" s="51"/>
      <c r="D163" s="51"/>
    </row>
    <row r="164" spans="1:4">
      <c r="A164" s="51"/>
      <c r="B164" s="51"/>
      <c r="C164" s="51"/>
      <c r="D164" s="51"/>
    </row>
    <row r="165" spans="1:4">
      <c r="A165" s="51"/>
      <c r="B165" s="51"/>
      <c r="C165" s="51"/>
      <c r="D165" s="51"/>
    </row>
    <row r="166" spans="1:4">
      <c r="A166" s="51"/>
      <c r="B166" s="51"/>
      <c r="C166" s="51"/>
      <c r="D166" s="51"/>
    </row>
    <row r="167" spans="1:4">
      <c r="A167" s="51"/>
      <c r="B167" s="51"/>
      <c r="C167" s="51"/>
      <c r="D167" s="51"/>
    </row>
    <row r="168" spans="1:4">
      <c r="A168" s="51"/>
      <c r="B168" s="51"/>
      <c r="C168" s="51"/>
      <c r="D168" s="51"/>
    </row>
    <row r="169" spans="1:4">
      <c r="A169" s="51"/>
      <c r="B169" s="51"/>
      <c r="C169" s="51"/>
      <c r="D169" s="51"/>
    </row>
    <row r="170" spans="1:4">
      <c r="A170" s="51"/>
      <c r="B170" s="51"/>
      <c r="C170" s="51"/>
      <c r="D170" s="51"/>
    </row>
    <row r="171" spans="1:4">
      <c r="A171" s="51"/>
      <c r="B171" s="51"/>
      <c r="C171" s="51"/>
      <c r="D171" s="51"/>
    </row>
    <row r="172" spans="1:4">
      <c r="A172" s="51"/>
      <c r="B172" s="51"/>
      <c r="C172" s="51"/>
      <c r="D172" s="51"/>
    </row>
    <row r="173" spans="1:4">
      <c r="A173" s="51"/>
      <c r="B173" s="51"/>
      <c r="C173" s="51"/>
      <c r="D173" s="51"/>
    </row>
    <row r="174" spans="1:4">
      <c r="A174" s="51"/>
      <c r="B174" s="51"/>
      <c r="C174" s="51"/>
      <c r="D174" s="51"/>
    </row>
    <row r="175" spans="1:4">
      <c r="A175" s="51"/>
      <c r="B175" s="51"/>
      <c r="C175" s="51"/>
      <c r="D175" s="51"/>
    </row>
    <row r="176" spans="1:4">
      <c r="A176" s="51"/>
      <c r="B176" s="51"/>
      <c r="C176" s="51"/>
      <c r="D176" s="51"/>
    </row>
    <row r="177" spans="1:4">
      <c r="A177" s="51"/>
      <c r="B177" s="51"/>
      <c r="C177" s="51"/>
      <c r="D177" s="51"/>
    </row>
    <row r="178" spans="1:4">
      <c r="A178" s="51"/>
      <c r="B178" s="51"/>
      <c r="C178" s="51"/>
      <c r="D178" s="51"/>
    </row>
    <row r="179" spans="1:4">
      <c r="A179" s="51"/>
      <c r="B179" s="51"/>
      <c r="C179" s="51"/>
      <c r="D179" s="51"/>
    </row>
    <row r="180" spans="1:4">
      <c r="A180" s="51"/>
      <c r="B180" s="51"/>
      <c r="C180" s="51"/>
      <c r="D180" s="51"/>
    </row>
    <row r="181" spans="1:4">
      <c r="A181" s="51"/>
      <c r="B181" s="51"/>
      <c r="C181" s="51"/>
      <c r="D181" s="51"/>
    </row>
    <row r="182" spans="1:4">
      <c r="A182" s="51"/>
      <c r="B182" s="51"/>
      <c r="C182" s="51"/>
      <c r="D182" s="51"/>
    </row>
    <row r="183" spans="1:4">
      <c r="A183" s="51"/>
      <c r="B183" s="51"/>
      <c r="C183" s="51"/>
      <c r="D183" s="51"/>
    </row>
    <row r="184" spans="1:4">
      <c r="A184" s="51"/>
      <c r="B184" s="51"/>
      <c r="C184" s="51"/>
      <c r="D184" s="51"/>
    </row>
    <row r="185" spans="1:4">
      <c r="A185" s="51"/>
      <c r="B185" s="51"/>
      <c r="C185" s="51"/>
      <c r="D185" s="51"/>
    </row>
    <row r="186" spans="1:4">
      <c r="A186" s="51"/>
      <c r="B186" s="51"/>
      <c r="C186" s="51"/>
      <c r="D186" s="51"/>
    </row>
    <row r="187" spans="1:4">
      <c r="A187" s="51"/>
      <c r="B187" s="51"/>
      <c r="C187" s="51"/>
      <c r="D187" s="51"/>
    </row>
    <row r="188" spans="1:4">
      <c r="A188" s="51"/>
      <c r="B188" s="51"/>
      <c r="C188" s="51"/>
      <c r="D188" s="51"/>
    </row>
    <row r="189" spans="1:4">
      <c r="A189" s="51"/>
      <c r="B189" s="51"/>
      <c r="C189" s="51"/>
      <c r="D189" s="51"/>
    </row>
    <row r="190" spans="1:4">
      <c r="A190" s="51"/>
      <c r="B190" s="51"/>
      <c r="C190" s="51"/>
      <c r="D190" s="51"/>
    </row>
    <row r="191" spans="1:4">
      <c r="A191" s="51"/>
      <c r="B191" s="51"/>
      <c r="C191" s="51"/>
      <c r="D191" s="51"/>
    </row>
    <row r="192" spans="1:4">
      <c r="A192" s="51"/>
      <c r="B192" s="51"/>
      <c r="C192" s="51"/>
      <c r="D192" s="51"/>
    </row>
    <row r="193" spans="1:4">
      <c r="A193" s="51"/>
      <c r="B193" s="51"/>
      <c r="C193" s="51"/>
      <c r="D193" s="51"/>
    </row>
    <row r="194" spans="1:4">
      <c r="A194" s="51"/>
      <c r="B194" s="51"/>
      <c r="C194" s="51"/>
      <c r="D194" s="51"/>
    </row>
    <row r="195" spans="1:4">
      <c r="A195" s="51"/>
      <c r="B195" s="51"/>
      <c r="C195" s="51"/>
      <c r="D195" s="51"/>
    </row>
    <row r="196" spans="1:4">
      <c r="A196" s="51"/>
      <c r="B196" s="51"/>
      <c r="C196" s="51"/>
      <c r="D196" s="51"/>
    </row>
    <row r="197" spans="1:4">
      <c r="A197" s="51"/>
      <c r="B197" s="51"/>
      <c r="C197" s="51"/>
      <c r="D197" s="51"/>
    </row>
    <row r="198" spans="1:4">
      <c r="A198" s="51"/>
      <c r="B198" s="51"/>
      <c r="C198" s="51"/>
      <c r="D198" s="51"/>
    </row>
    <row r="199" spans="1:4">
      <c r="A199" s="51"/>
      <c r="B199" s="51"/>
      <c r="C199" s="51"/>
      <c r="D199" s="51"/>
    </row>
    <row r="200" spans="1:4">
      <c r="A200" s="51"/>
      <c r="B200" s="51"/>
      <c r="C200" s="51"/>
      <c r="D200" s="51"/>
    </row>
    <row r="201" spans="1:4">
      <c r="A201" s="51"/>
      <c r="B201" s="51"/>
      <c r="C201" s="51"/>
      <c r="D201" s="51"/>
    </row>
    <row r="202" spans="1:4">
      <c r="A202" s="51"/>
      <c r="B202" s="51"/>
      <c r="C202" s="51"/>
      <c r="D202" s="51"/>
    </row>
    <row r="203" spans="1:4">
      <c r="A203" s="51"/>
      <c r="B203" s="51"/>
      <c r="C203" s="51"/>
      <c r="D203" s="51"/>
    </row>
    <row r="204" spans="1:4">
      <c r="A204" s="51"/>
      <c r="B204" s="51"/>
      <c r="C204" s="51"/>
      <c r="D204" s="51"/>
    </row>
    <row r="205" spans="1:4">
      <c r="A205" s="51"/>
      <c r="B205" s="51"/>
      <c r="C205" s="51"/>
      <c r="D205" s="51"/>
    </row>
    <row r="206" spans="1:4">
      <c r="A206" s="51"/>
      <c r="B206" s="51"/>
      <c r="C206" s="51"/>
      <c r="D206" s="51"/>
    </row>
    <row r="207" spans="1:4">
      <c r="A207" s="51"/>
      <c r="B207" s="51"/>
      <c r="C207" s="51"/>
      <c r="D207" s="51"/>
    </row>
    <row r="208" spans="1:4">
      <c r="A208" s="51"/>
      <c r="B208" s="51"/>
      <c r="C208" s="51"/>
      <c r="D208" s="51"/>
    </row>
    <row r="209" spans="1:4">
      <c r="A209" s="51"/>
      <c r="B209" s="51"/>
      <c r="C209" s="51"/>
      <c r="D209" s="51"/>
    </row>
    <row r="210" spans="1:4">
      <c r="A210" s="51"/>
      <c r="B210" s="51"/>
      <c r="C210" s="51"/>
      <c r="D210" s="51"/>
    </row>
    <row r="211" spans="1:4">
      <c r="A211" s="51"/>
      <c r="B211" s="51"/>
      <c r="C211" s="51"/>
      <c r="D211" s="51"/>
    </row>
    <row r="212" spans="1:4">
      <c r="A212" s="51"/>
      <c r="B212" s="51"/>
      <c r="C212" s="51"/>
      <c r="D212" s="51"/>
    </row>
    <row r="213" spans="1:4">
      <c r="A213" s="51"/>
      <c r="B213" s="51"/>
      <c r="C213" s="51"/>
      <c r="D213" s="51"/>
    </row>
    <row r="214" spans="1:4">
      <c r="A214" s="51"/>
      <c r="B214" s="51"/>
      <c r="C214" s="51"/>
      <c r="D214" s="51"/>
    </row>
    <row r="215" spans="1:4">
      <c r="A215" s="51"/>
      <c r="B215" s="51"/>
      <c r="C215" s="51"/>
      <c r="D215" s="51"/>
    </row>
    <row r="216" spans="1:4">
      <c r="A216" s="51"/>
      <c r="B216" s="51"/>
      <c r="C216" s="51"/>
      <c r="D216" s="51"/>
    </row>
    <row r="217" spans="1:4">
      <c r="A217" s="51"/>
      <c r="B217" s="51"/>
      <c r="C217" s="51"/>
      <c r="D217" s="51"/>
    </row>
    <row r="218" spans="1:4">
      <c r="A218" s="51"/>
      <c r="B218" s="51"/>
      <c r="C218" s="51"/>
      <c r="D218" s="51"/>
    </row>
    <row r="219" spans="1:4">
      <c r="A219" s="51"/>
      <c r="B219" s="51"/>
      <c r="C219" s="51"/>
      <c r="D219" s="51"/>
    </row>
    <row r="220" spans="1:4">
      <c r="A220" s="51"/>
      <c r="B220" s="51"/>
      <c r="C220" s="51"/>
      <c r="D220" s="51"/>
    </row>
    <row r="221" spans="1:4">
      <c r="A221" s="51"/>
      <c r="B221" s="51"/>
      <c r="C221" s="51"/>
      <c r="D221" s="51"/>
    </row>
    <row r="222" spans="1:4">
      <c r="A222" s="51"/>
      <c r="B222" s="51"/>
      <c r="C222" s="51"/>
      <c r="D222" s="51"/>
    </row>
    <row r="223" spans="1:4">
      <c r="A223" s="51"/>
      <c r="B223" s="51"/>
      <c r="C223" s="51"/>
      <c r="D223" s="51"/>
    </row>
    <row r="224" spans="1:4">
      <c r="A224" s="51"/>
      <c r="B224" s="51"/>
      <c r="C224" s="51"/>
      <c r="D224" s="51"/>
    </row>
    <row r="225" spans="1:4">
      <c r="A225" s="51"/>
      <c r="B225" s="51"/>
      <c r="C225" s="51"/>
      <c r="D225" s="51"/>
    </row>
    <row r="226" spans="1:4">
      <c r="A226" s="51"/>
      <c r="B226" s="51"/>
      <c r="C226" s="51"/>
      <c r="D226" s="51"/>
    </row>
    <row r="227" spans="1:4">
      <c r="A227" s="51"/>
      <c r="B227" s="51"/>
      <c r="C227" s="51"/>
      <c r="D227" s="51"/>
    </row>
    <row r="228" spans="1:4">
      <c r="A228" s="51"/>
      <c r="B228" s="51"/>
      <c r="C228" s="51"/>
      <c r="D228" s="51"/>
    </row>
    <row r="229" spans="1:4">
      <c r="A229" s="51"/>
      <c r="B229" s="51"/>
      <c r="C229" s="51"/>
      <c r="D229" s="51"/>
    </row>
    <row r="230" spans="1:4">
      <c r="A230" s="51"/>
      <c r="B230" s="51"/>
      <c r="C230" s="51"/>
      <c r="D230" s="51"/>
    </row>
    <row r="231" spans="1:4">
      <c r="A231" s="51"/>
      <c r="B231" s="51"/>
      <c r="C231" s="51"/>
      <c r="D231" s="51"/>
    </row>
    <row r="232" spans="1:4">
      <c r="A232" s="51"/>
      <c r="B232" s="51"/>
      <c r="C232" s="51"/>
      <c r="D232" s="51"/>
    </row>
    <row r="233" spans="1:4">
      <c r="A233" s="51"/>
      <c r="B233" s="51"/>
      <c r="C233" s="51"/>
      <c r="D233" s="51"/>
    </row>
    <row r="234" spans="1:4">
      <c r="A234" s="51"/>
      <c r="B234" s="51"/>
      <c r="C234" s="51"/>
      <c r="D234" s="51"/>
    </row>
    <row r="235" spans="1:4">
      <c r="A235" s="51"/>
      <c r="B235" s="51"/>
      <c r="C235" s="51"/>
      <c r="D235" s="51"/>
    </row>
    <row r="236" spans="1:4">
      <c r="A236" s="51"/>
      <c r="B236" s="51"/>
      <c r="C236" s="51"/>
      <c r="D236" s="51"/>
    </row>
    <row r="237" spans="1:4">
      <c r="A237" s="51"/>
      <c r="B237" s="51"/>
      <c r="C237" s="51"/>
      <c r="D237" s="51"/>
    </row>
    <row r="238" spans="1:4">
      <c r="A238" s="51"/>
      <c r="B238" s="51"/>
      <c r="C238" s="51"/>
      <c r="D238" s="51"/>
    </row>
    <row r="239" spans="1:4">
      <c r="A239" s="51"/>
      <c r="B239" s="51"/>
      <c r="C239" s="51"/>
      <c r="D239" s="51"/>
    </row>
    <row r="240" spans="1:4">
      <c r="A240" s="51"/>
      <c r="B240" s="51"/>
      <c r="C240" s="51"/>
      <c r="D240" s="51"/>
    </row>
    <row r="241" spans="1:4">
      <c r="A241" s="51"/>
      <c r="B241" s="51"/>
      <c r="C241" s="51"/>
      <c r="D241" s="51"/>
    </row>
    <row r="242" spans="1:4">
      <c r="A242" s="51"/>
      <c r="B242" s="51"/>
      <c r="C242" s="51"/>
      <c r="D242" s="51"/>
    </row>
    <row r="243" spans="1:4">
      <c r="A243" s="51"/>
      <c r="B243" s="51"/>
      <c r="C243" s="51"/>
      <c r="D243" s="51"/>
    </row>
    <row r="244" spans="1:4">
      <c r="A244" s="51"/>
      <c r="B244" s="51"/>
      <c r="C244" s="51"/>
      <c r="D244" s="51"/>
    </row>
    <row r="245" spans="1:4">
      <c r="A245" s="51"/>
      <c r="B245" s="51"/>
      <c r="C245" s="51"/>
      <c r="D245" s="51"/>
    </row>
    <row r="246" spans="1:4">
      <c r="A246" s="51"/>
      <c r="B246" s="51"/>
      <c r="C246" s="51"/>
      <c r="D246" s="51"/>
    </row>
    <row r="247" spans="1:4">
      <c r="A247" s="51"/>
      <c r="B247" s="51"/>
      <c r="C247" s="51"/>
      <c r="D247" s="51"/>
    </row>
    <row r="248" spans="1:4">
      <c r="A248" s="51"/>
      <c r="B248" s="51"/>
      <c r="C248" s="51"/>
      <c r="D248" s="51"/>
    </row>
    <row r="249" spans="1:4">
      <c r="A249" s="51"/>
      <c r="B249" s="51"/>
      <c r="C249" s="51"/>
      <c r="D249" s="51"/>
    </row>
    <row r="250" spans="1:4">
      <c r="A250" s="51"/>
      <c r="B250" s="51"/>
      <c r="C250" s="51"/>
      <c r="D250" s="51"/>
    </row>
    <row r="251" spans="1:4">
      <c r="A251" s="51"/>
      <c r="B251" s="51"/>
      <c r="C251" s="51"/>
      <c r="D251" s="51"/>
    </row>
    <row r="252" spans="1:4">
      <c r="A252" s="51"/>
      <c r="B252" s="51"/>
      <c r="C252" s="51"/>
      <c r="D252" s="51"/>
    </row>
    <row r="253" spans="1:4">
      <c r="A253" s="51"/>
      <c r="B253" s="51"/>
      <c r="C253" s="51"/>
      <c r="D253" s="51"/>
    </row>
    <row r="254" spans="1:4">
      <c r="A254" s="51"/>
      <c r="B254" s="51"/>
      <c r="C254" s="51"/>
      <c r="D254" s="51"/>
    </row>
    <row r="255" spans="1:4">
      <c r="A255" s="51"/>
      <c r="B255" s="51"/>
      <c r="C255" s="51"/>
      <c r="D255" s="51"/>
    </row>
    <row r="256" spans="1:4">
      <c r="A256" s="51"/>
      <c r="B256" s="51"/>
      <c r="C256" s="51"/>
      <c r="D256" s="51"/>
    </row>
    <row r="257" spans="1:4">
      <c r="A257" s="51"/>
      <c r="B257" s="51"/>
      <c r="C257" s="51"/>
      <c r="D257" s="51"/>
    </row>
    <row r="258" spans="1:4">
      <c r="A258" s="51"/>
      <c r="B258" s="51"/>
      <c r="C258" s="51"/>
      <c r="D258" s="51"/>
    </row>
    <row r="259" spans="1:4">
      <c r="A259" s="51"/>
      <c r="B259" s="51"/>
      <c r="C259" s="51"/>
      <c r="D259" s="51"/>
    </row>
    <row r="260" spans="1:4">
      <c r="A260" s="51"/>
      <c r="B260" s="51"/>
      <c r="C260" s="51"/>
      <c r="D260" s="51"/>
    </row>
    <row r="261" spans="1:4">
      <c r="A261" s="51"/>
      <c r="B261" s="51"/>
      <c r="C261" s="51"/>
      <c r="D261" s="51"/>
    </row>
    <row r="262" spans="1:4">
      <c r="A262" s="51"/>
      <c r="B262" s="51"/>
      <c r="C262" s="51"/>
      <c r="D262" s="51"/>
    </row>
    <row r="263" spans="1:4">
      <c r="A263" s="51"/>
      <c r="B263" s="51"/>
      <c r="C263" s="51"/>
      <c r="D263" s="51"/>
    </row>
    <row r="264" spans="1:4">
      <c r="A264" s="51"/>
      <c r="B264" s="51"/>
      <c r="C264" s="51"/>
      <c r="D264" s="51"/>
    </row>
    <row r="265" spans="1:4">
      <c r="A265" s="51"/>
      <c r="B265" s="51"/>
      <c r="C265" s="51"/>
      <c r="D265" s="51"/>
    </row>
    <row r="266" spans="1:4">
      <c r="A266" s="51"/>
      <c r="B266" s="51"/>
      <c r="C266" s="51"/>
      <c r="D266" s="51"/>
    </row>
    <row r="267" spans="1:4">
      <c r="A267" s="51"/>
      <c r="B267" s="51"/>
      <c r="C267" s="51"/>
      <c r="D267" s="51"/>
    </row>
    <row r="268" spans="1:4">
      <c r="A268" s="51"/>
      <c r="B268" s="51"/>
      <c r="C268" s="51"/>
      <c r="D268" s="51"/>
    </row>
    <row r="269" spans="1:4">
      <c r="A269" s="51"/>
      <c r="B269" s="51"/>
      <c r="C269" s="51"/>
      <c r="D269" s="51"/>
    </row>
    <row r="270" spans="1:4">
      <c r="A270" s="51"/>
      <c r="B270" s="51"/>
      <c r="C270" s="51"/>
      <c r="D270" s="51"/>
    </row>
    <row r="271" spans="1:4">
      <c r="A271" s="51"/>
      <c r="B271" s="51"/>
      <c r="C271" s="51"/>
      <c r="D271" s="51"/>
    </row>
    <row r="272" spans="1:4">
      <c r="A272" s="51"/>
      <c r="B272" s="51"/>
      <c r="C272" s="51"/>
      <c r="D272" s="51"/>
    </row>
    <row r="273" spans="1:4">
      <c r="A273" s="51"/>
      <c r="B273" s="51"/>
      <c r="C273" s="51"/>
      <c r="D273" s="51"/>
    </row>
    <row r="274" spans="1:4">
      <c r="A274" s="51"/>
      <c r="B274" s="51"/>
      <c r="C274" s="51"/>
      <c r="D274" s="51"/>
    </row>
    <row r="275" spans="1:4">
      <c r="A275" s="51"/>
      <c r="B275" s="51"/>
      <c r="C275" s="51"/>
      <c r="D275" s="51"/>
    </row>
    <row r="276" spans="1:4">
      <c r="A276" s="51"/>
      <c r="B276" s="51"/>
      <c r="C276" s="51"/>
      <c r="D276" s="51"/>
    </row>
    <row r="277" spans="1:4">
      <c r="A277" s="51"/>
      <c r="B277" s="51"/>
      <c r="C277" s="51"/>
      <c r="D277" s="51"/>
    </row>
    <row r="278" spans="1:4">
      <c r="A278" s="51"/>
      <c r="B278" s="51"/>
      <c r="C278" s="51"/>
      <c r="D278" s="51"/>
    </row>
    <row r="279" spans="1:4">
      <c r="A279" s="51"/>
      <c r="B279" s="51"/>
      <c r="C279" s="51"/>
      <c r="D279" s="51"/>
    </row>
    <row r="280" spans="1:4">
      <c r="A280" s="51"/>
      <c r="B280" s="51"/>
      <c r="C280" s="51"/>
      <c r="D280" s="51"/>
    </row>
    <row r="281" spans="1:4">
      <c r="A281" s="51"/>
      <c r="B281" s="51"/>
      <c r="C281" s="51"/>
      <c r="D281" s="51"/>
    </row>
    <row r="282" spans="1:4">
      <c r="A282" s="51"/>
      <c r="B282" s="51"/>
      <c r="C282" s="51"/>
      <c r="D282" s="51"/>
    </row>
    <row r="283" spans="1:4">
      <c r="A283" s="51"/>
      <c r="B283" s="51"/>
      <c r="C283" s="51"/>
      <c r="D283" s="51"/>
    </row>
    <row r="284" spans="1:4">
      <c r="A284" s="51"/>
      <c r="B284" s="51"/>
      <c r="C284" s="51"/>
      <c r="D284" s="51"/>
    </row>
    <row r="285" spans="1:4">
      <c r="A285" s="51"/>
      <c r="B285" s="51"/>
      <c r="C285" s="51"/>
      <c r="D285" s="51"/>
    </row>
    <row r="286" spans="1:4">
      <c r="A286" s="51"/>
      <c r="B286" s="51"/>
      <c r="C286" s="51"/>
      <c r="D286" s="51"/>
    </row>
    <row r="287" spans="1:4">
      <c r="A287" s="51"/>
      <c r="B287" s="51"/>
      <c r="C287" s="51"/>
      <c r="D287" s="51"/>
    </row>
    <row r="288" spans="1:4">
      <c r="A288" s="51"/>
      <c r="B288" s="51"/>
      <c r="C288" s="51"/>
      <c r="D288" s="51"/>
    </row>
    <row r="289" spans="1:4">
      <c r="A289" s="51"/>
      <c r="B289" s="51"/>
      <c r="C289" s="51"/>
      <c r="D289" s="51"/>
    </row>
    <row r="290" spans="1:4">
      <c r="A290" s="51"/>
      <c r="B290" s="51"/>
      <c r="C290" s="51"/>
      <c r="D290" s="51"/>
    </row>
    <row r="291" spans="1:4">
      <c r="A291" s="51"/>
      <c r="B291" s="51"/>
      <c r="C291" s="51"/>
      <c r="D291" s="51"/>
    </row>
    <row r="292" spans="1:4">
      <c r="A292" s="51"/>
      <c r="B292" s="51"/>
      <c r="C292" s="51"/>
      <c r="D292" s="51"/>
    </row>
    <row r="293" spans="1:4">
      <c r="A293" s="51"/>
      <c r="B293" s="51"/>
      <c r="C293" s="51"/>
      <c r="D293" s="51"/>
    </row>
    <row r="294" spans="1:4">
      <c r="A294" s="51"/>
      <c r="B294" s="51"/>
      <c r="C294" s="51"/>
      <c r="D294" s="51"/>
    </row>
    <row r="295" spans="1:4">
      <c r="A295" s="51"/>
      <c r="B295" s="51"/>
      <c r="C295" s="51"/>
      <c r="D295" s="51"/>
    </row>
    <row r="296" spans="1:4">
      <c r="A296" s="51"/>
      <c r="B296" s="51"/>
      <c r="C296" s="51"/>
      <c r="D296" s="51"/>
    </row>
    <row r="297" spans="1:4">
      <c r="A297" s="51"/>
      <c r="B297" s="51"/>
      <c r="C297" s="51"/>
      <c r="D297" s="51"/>
    </row>
    <row r="298" spans="1:4">
      <c r="A298" s="51"/>
      <c r="B298" s="51"/>
      <c r="C298" s="51"/>
      <c r="D298" s="51"/>
    </row>
    <row r="299" spans="1:4">
      <c r="A299" s="51"/>
      <c r="B299" s="51"/>
      <c r="C299" s="51"/>
      <c r="D299" s="51"/>
    </row>
    <row r="300" spans="1:4">
      <c r="A300" s="51"/>
      <c r="B300" s="51"/>
      <c r="C300" s="51"/>
      <c r="D300" s="51"/>
    </row>
    <row r="301" spans="1:4">
      <c r="A301" s="51"/>
      <c r="B301" s="51"/>
      <c r="C301" s="51"/>
      <c r="D301" s="51"/>
    </row>
    <row r="302" spans="1:4">
      <c r="A302" s="51"/>
      <c r="B302" s="51"/>
      <c r="C302" s="51"/>
      <c r="D302" s="51"/>
    </row>
    <row r="303" spans="1:4">
      <c r="A303" s="51"/>
      <c r="B303" s="51"/>
      <c r="C303" s="51"/>
      <c r="D303" s="51"/>
    </row>
    <row r="304" spans="1:4">
      <c r="A304" s="51"/>
      <c r="B304" s="51"/>
      <c r="C304" s="51"/>
      <c r="D304" s="51"/>
    </row>
    <row r="305" spans="1:4">
      <c r="A305" s="51"/>
      <c r="B305" s="51"/>
      <c r="C305" s="51"/>
      <c r="D305" s="51"/>
    </row>
    <row r="306" spans="1:4">
      <c r="A306" s="51"/>
      <c r="B306" s="51"/>
      <c r="C306" s="51"/>
      <c r="D306" s="51"/>
    </row>
    <row r="307" spans="1:4">
      <c r="A307" s="51"/>
      <c r="B307" s="51"/>
      <c r="C307" s="51"/>
      <c r="D307" s="51"/>
    </row>
    <row r="308" spans="1:4">
      <c r="A308" s="51"/>
      <c r="B308" s="51"/>
      <c r="C308" s="51"/>
      <c r="D308" s="51"/>
    </row>
    <row r="309" spans="1:4">
      <c r="A309" s="51"/>
      <c r="B309" s="51"/>
      <c r="C309" s="51"/>
      <c r="D309" s="51"/>
    </row>
    <row r="310" spans="1:4">
      <c r="A310" s="51"/>
      <c r="B310" s="51"/>
      <c r="C310" s="51"/>
      <c r="D310" s="51"/>
    </row>
    <row r="311" spans="1:4">
      <c r="A311" s="51"/>
      <c r="B311" s="51"/>
      <c r="C311" s="51"/>
      <c r="D311" s="51"/>
    </row>
    <row r="312" spans="1:4">
      <c r="A312" s="51"/>
      <c r="B312" s="51"/>
      <c r="C312" s="51"/>
      <c r="D312" s="51"/>
    </row>
    <row r="313" spans="1:4">
      <c r="A313" s="51"/>
      <c r="B313" s="51"/>
      <c r="C313" s="51"/>
      <c r="D313" s="51"/>
    </row>
    <row r="314" spans="1:4">
      <c r="A314" s="51"/>
      <c r="B314" s="51"/>
      <c r="C314" s="51"/>
      <c r="D314" s="51"/>
    </row>
    <row r="315" spans="1:4">
      <c r="A315" s="51"/>
      <c r="B315" s="51"/>
      <c r="C315" s="51"/>
      <c r="D315" s="51"/>
    </row>
    <row r="316" spans="1:4">
      <c r="A316" s="51"/>
      <c r="B316" s="51"/>
      <c r="C316" s="51"/>
      <c r="D316" s="51"/>
    </row>
    <row r="317" spans="1:4">
      <c r="A317" s="51"/>
      <c r="B317" s="51"/>
      <c r="C317" s="51"/>
      <c r="D317" s="51"/>
    </row>
    <row r="318" spans="1:4">
      <c r="A318" s="51"/>
      <c r="B318" s="51"/>
      <c r="C318" s="51"/>
      <c r="D318" s="51"/>
    </row>
    <row r="319" spans="1:4">
      <c r="A319" s="51"/>
      <c r="B319" s="51"/>
      <c r="C319" s="51"/>
      <c r="D319" s="51"/>
    </row>
    <row r="320" spans="1:4">
      <c r="A320" s="51"/>
      <c r="B320" s="51"/>
      <c r="C320" s="51"/>
      <c r="D320" s="51"/>
    </row>
    <row r="321" spans="1:4">
      <c r="A321" s="51"/>
      <c r="B321" s="51"/>
      <c r="C321" s="51"/>
      <c r="D321" s="51"/>
    </row>
    <row r="322" spans="1:4">
      <c r="A322" s="51"/>
      <c r="B322" s="51"/>
      <c r="C322" s="51"/>
      <c r="D322" s="51"/>
    </row>
    <row r="323" spans="1:4">
      <c r="A323" s="51"/>
      <c r="B323" s="51"/>
      <c r="C323" s="51"/>
      <c r="D323" s="51"/>
    </row>
    <row r="324" spans="1:4">
      <c r="A324" s="51"/>
      <c r="B324" s="51"/>
      <c r="C324" s="51"/>
      <c r="D324" s="51"/>
    </row>
    <row r="325" spans="1:4">
      <c r="A325" s="51"/>
      <c r="B325" s="51"/>
      <c r="C325" s="51"/>
      <c r="D325" s="51"/>
    </row>
    <row r="326" spans="1:4">
      <c r="A326" s="51"/>
      <c r="B326" s="51"/>
      <c r="C326" s="51"/>
      <c r="D326" s="51"/>
    </row>
    <row r="327" spans="1:4">
      <c r="A327" s="51"/>
      <c r="B327" s="51"/>
      <c r="C327" s="51"/>
      <c r="D327" s="51"/>
    </row>
    <row r="328" spans="1:4">
      <c r="A328" s="51"/>
      <c r="B328" s="51"/>
      <c r="C328" s="51"/>
      <c r="D328" s="51"/>
    </row>
    <row r="329" spans="1:4">
      <c r="A329" s="51"/>
      <c r="B329" s="51"/>
      <c r="C329" s="51"/>
      <c r="D329" s="51"/>
    </row>
    <row r="330" spans="1:4">
      <c r="A330" s="51"/>
      <c r="B330" s="51"/>
      <c r="C330" s="51"/>
      <c r="D330" s="51"/>
    </row>
    <row r="331" spans="1:4">
      <c r="A331" s="51"/>
      <c r="B331" s="51"/>
      <c r="C331" s="51"/>
      <c r="D331" s="51"/>
    </row>
    <row r="332" spans="1:4">
      <c r="A332" s="51"/>
      <c r="B332" s="51"/>
      <c r="C332" s="51"/>
      <c r="D332" s="51"/>
    </row>
    <row r="333" spans="1:4">
      <c r="A333" s="51"/>
      <c r="B333" s="51"/>
      <c r="C333" s="51"/>
      <c r="D333" s="51"/>
    </row>
    <row r="334" spans="1:4">
      <c r="A334" s="51"/>
      <c r="B334" s="51"/>
      <c r="C334" s="51"/>
      <c r="D334" s="51"/>
    </row>
    <row r="335" spans="1:4">
      <c r="A335" s="51"/>
      <c r="B335" s="51"/>
      <c r="C335" s="51"/>
      <c r="D335" s="51"/>
    </row>
    <row r="336" spans="1:4">
      <c r="A336" s="51"/>
      <c r="B336" s="51"/>
      <c r="C336" s="51"/>
      <c r="D336" s="51"/>
    </row>
    <row r="337" spans="1:4">
      <c r="A337" s="51"/>
      <c r="B337" s="51"/>
      <c r="C337" s="51"/>
      <c r="D337" s="51"/>
    </row>
    <row r="338" spans="1:4">
      <c r="A338" s="51"/>
      <c r="B338" s="51"/>
      <c r="C338" s="51"/>
      <c r="D338" s="51"/>
    </row>
    <row r="339" spans="1:4">
      <c r="A339" s="51"/>
      <c r="B339" s="51"/>
      <c r="C339" s="51"/>
      <c r="D339" s="51"/>
    </row>
    <row r="340" spans="1:4">
      <c r="A340" s="51"/>
      <c r="B340" s="51"/>
      <c r="C340" s="51"/>
      <c r="D340" s="51"/>
    </row>
    <row r="341" spans="1:4">
      <c r="A341" s="51"/>
      <c r="B341" s="51"/>
      <c r="C341" s="51"/>
      <c r="D341" s="51"/>
    </row>
    <row r="342" spans="1:4">
      <c r="A342" s="51"/>
      <c r="B342" s="51"/>
      <c r="C342" s="51"/>
      <c r="D342" s="51"/>
    </row>
    <row r="343" spans="1:4">
      <c r="A343" s="51"/>
      <c r="B343" s="51"/>
      <c r="C343" s="51"/>
      <c r="D343" s="51"/>
    </row>
    <row r="344" spans="1:4">
      <c r="A344" s="51"/>
      <c r="B344" s="51"/>
      <c r="C344" s="51"/>
      <c r="D344" s="51"/>
    </row>
    <row r="345" spans="1:4">
      <c r="A345" s="51"/>
      <c r="B345" s="51"/>
      <c r="C345" s="51"/>
      <c r="D345" s="51"/>
    </row>
    <row r="346" spans="1:4">
      <c r="A346" s="51"/>
      <c r="B346" s="51"/>
      <c r="C346" s="51"/>
      <c r="D346" s="51"/>
    </row>
    <row r="347" spans="1:4">
      <c r="A347" s="51"/>
      <c r="B347" s="51"/>
      <c r="C347" s="51"/>
      <c r="D347" s="51"/>
    </row>
    <row r="348" spans="1:4">
      <c r="A348" s="51"/>
      <c r="B348" s="51"/>
      <c r="C348" s="51"/>
      <c r="D348" s="51"/>
    </row>
    <row r="349" spans="1:4">
      <c r="A349" s="51"/>
      <c r="B349" s="51"/>
      <c r="C349" s="51"/>
      <c r="D349" s="51"/>
    </row>
    <row r="350" spans="1:4">
      <c r="A350" s="51"/>
      <c r="B350" s="51"/>
      <c r="C350" s="51"/>
      <c r="D350" s="51"/>
    </row>
    <row r="351" spans="1:4">
      <c r="A351" s="51"/>
      <c r="B351" s="51"/>
      <c r="C351" s="51"/>
      <c r="D351" s="51"/>
    </row>
    <row r="352" spans="1:4">
      <c r="A352" s="51"/>
      <c r="B352" s="51"/>
      <c r="C352" s="51"/>
      <c r="D352" s="51"/>
    </row>
    <row r="353" spans="1:4">
      <c r="A353" s="51"/>
      <c r="B353" s="51"/>
      <c r="C353" s="51"/>
      <c r="D353" s="51"/>
    </row>
    <row r="354" spans="1:4">
      <c r="A354" s="51"/>
      <c r="B354" s="51"/>
      <c r="C354" s="51"/>
      <c r="D354" s="51"/>
    </row>
    <row r="355" spans="1:4">
      <c r="A355" s="51"/>
      <c r="B355" s="51"/>
      <c r="C355" s="51"/>
      <c r="D355" s="51"/>
    </row>
    <row r="356" spans="1:4">
      <c r="A356" s="51"/>
      <c r="B356" s="51"/>
      <c r="C356" s="51"/>
      <c r="D356" s="51"/>
    </row>
    <row r="357" spans="1:4">
      <c r="A357" s="51"/>
      <c r="B357" s="51"/>
      <c r="C357" s="51"/>
      <c r="D357" s="51"/>
    </row>
    <row r="358" spans="1:4">
      <c r="A358" s="51"/>
      <c r="B358" s="51"/>
      <c r="C358" s="51"/>
      <c r="D358" s="51"/>
    </row>
    <row r="359" spans="1:4">
      <c r="A359" s="51"/>
      <c r="B359" s="51"/>
      <c r="C359" s="51"/>
      <c r="D359" s="51"/>
    </row>
    <row r="360" spans="1:4">
      <c r="A360" s="51"/>
      <c r="B360" s="51"/>
      <c r="C360" s="51"/>
      <c r="D360" s="51"/>
    </row>
    <row r="361" spans="1:4">
      <c r="A361" s="51"/>
      <c r="B361" s="51"/>
      <c r="C361" s="51"/>
      <c r="D361" s="51"/>
    </row>
    <row r="362" spans="1:4">
      <c r="A362" s="51"/>
      <c r="B362" s="51"/>
      <c r="C362" s="51"/>
      <c r="D362" s="51"/>
    </row>
    <row r="363" spans="1:4">
      <c r="A363" s="51"/>
      <c r="B363" s="51"/>
      <c r="C363" s="51"/>
      <c r="D363" s="51"/>
    </row>
    <row r="364" spans="1:4">
      <c r="A364" s="51"/>
      <c r="B364" s="51"/>
      <c r="C364" s="51"/>
      <c r="D364" s="51"/>
    </row>
    <row r="365" spans="1:4">
      <c r="A365" s="51"/>
      <c r="B365" s="51"/>
      <c r="C365" s="51"/>
      <c r="D365" s="51"/>
    </row>
    <row r="366" spans="1:4">
      <c r="A366" s="51"/>
      <c r="B366" s="51"/>
      <c r="C366" s="51"/>
      <c r="D366" s="51"/>
    </row>
    <row r="367" spans="1:4">
      <c r="A367" s="51"/>
      <c r="B367" s="51"/>
      <c r="C367" s="51"/>
      <c r="D367" s="51"/>
    </row>
    <row r="368" spans="1:4">
      <c r="A368" s="51"/>
      <c r="B368" s="51"/>
      <c r="C368" s="51"/>
      <c r="D368" s="51"/>
    </row>
    <row r="369" spans="1:4">
      <c r="A369" s="51"/>
      <c r="B369" s="51"/>
      <c r="C369" s="51"/>
      <c r="D369" s="51"/>
    </row>
    <row r="370" spans="1:4">
      <c r="A370" s="51"/>
      <c r="B370" s="51"/>
      <c r="C370" s="51"/>
      <c r="D370" s="51"/>
    </row>
    <row r="371" spans="1:4">
      <c r="A371" s="51"/>
      <c r="B371" s="51"/>
      <c r="C371" s="51"/>
      <c r="D371" s="51"/>
    </row>
    <row r="372" spans="1:4">
      <c r="A372" s="51"/>
      <c r="B372" s="51"/>
      <c r="C372" s="51"/>
      <c r="D372" s="51"/>
    </row>
    <row r="373" spans="1:4">
      <c r="A373" s="51"/>
      <c r="B373" s="51"/>
      <c r="C373" s="51"/>
      <c r="D373" s="51"/>
    </row>
    <row r="374" spans="1:4">
      <c r="A374" s="51"/>
      <c r="B374" s="51"/>
      <c r="C374" s="51"/>
      <c r="D374" s="51"/>
    </row>
    <row r="375" spans="1:4">
      <c r="A375" s="51"/>
      <c r="B375" s="51"/>
      <c r="C375" s="51"/>
      <c r="D375" s="51"/>
    </row>
    <row r="376" spans="1:4">
      <c r="A376" s="51"/>
      <c r="B376" s="51"/>
      <c r="C376" s="51"/>
      <c r="D376" s="51"/>
    </row>
    <row r="377" spans="1:4">
      <c r="A377" s="51"/>
      <c r="B377" s="51"/>
      <c r="C377" s="51"/>
      <c r="D377" s="51"/>
    </row>
    <row r="378" spans="1:4">
      <c r="A378" s="51"/>
      <c r="B378" s="51"/>
      <c r="C378" s="51"/>
      <c r="D378" s="51"/>
    </row>
    <row r="379" spans="1:4">
      <c r="A379" s="51"/>
      <c r="B379" s="51"/>
      <c r="C379" s="51"/>
      <c r="D379" s="51"/>
    </row>
    <row r="380" spans="1:4">
      <c r="A380" s="51"/>
      <c r="B380" s="51"/>
      <c r="C380" s="51"/>
      <c r="D380" s="51"/>
    </row>
    <row r="381" spans="1:4">
      <c r="A381" s="51"/>
      <c r="B381" s="51"/>
      <c r="C381" s="51"/>
      <c r="D381" s="51"/>
    </row>
    <row r="382" spans="1:4">
      <c r="A382" s="51"/>
      <c r="B382" s="51"/>
      <c r="C382" s="51"/>
      <c r="D382" s="51"/>
    </row>
    <row r="383" spans="1:4">
      <c r="A383" s="51"/>
      <c r="B383" s="51"/>
      <c r="C383" s="51"/>
      <c r="D383" s="51"/>
    </row>
    <row r="384" spans="1:4">
      <c r="A384" s="51"/>
      <c r="B384" s="51"/>
      <c r="C384" s="51"/>
      <c r="D384" s="51"/>
    </row>
    <row r="385" spans="1:4">
      <c r="A385" s="51"/>
      <c r="B385" s="51"/>
      <c r="C385" s="51"/>
      <c r="D385" s="51"/>
    </row>
    <row r="386" spans="1:4">
      <c r="A386" s="51"/>
      <c r="B386" s="51"/>
      <c r="C386" s="51"/>
      <c r="D386" s="51"/>
    </row>
    <row r="387" spans="1:4">
      <c r="A387" s="51"/>
      <c r="B387" s="51"/>
      <c r="C387" s="51"/>
      <c r="D387" s="51"/>
    </row>
    <row r="388" spans="1:4">
      <c r="A388" s="51"/>
      <c r="B388" s="51"/>
      <c r="C388" s="51"/>
      <c r="D388" s="51"/>
    </row>
    <row r="389" spans="1:4">
      <c r="A389" s="51"/>
      <c r="B389" s="51"/>
      <c r="C389" s="51"/>
      <c r="D389" s="51"/>
    </row>
    <row r="390" spans="1:4">
      <c r="A390" s="51"/>
      <c r="B390" s="51"/>
      <c r="C390" s="51"/>
      <c r="D390" s="51"/>
    </row>
    <row r="391" spans="1:4">
      <c r="A391" s="51"/>
      <c r="B391" s="51"/>
      <c r="C391" s="51"/>
      <c r="D391" s="51"/>
    </row>
    <row r="392" spans="1:4">
      <c r="A392" s="51"/>
      <c r="B392" s="51"/>
      <c r="C392" s="51"/>
      <c r="D392" s="51"/>
    </row>
    <row r="393" spans="1:4">
      <c r="A393" s="51"/>
      <c r="B393" s="51"/>
      <c r="C393" s="51"/>
      <c r="D393" s="51"/>
    </row>
    <row r="394" spans="1:4">
      <c r="A394" s="51"/>
      <c r="B394" s="51"/>
      <c r="C394" s="51"/>
      <c r="D394" s="51"/>
    </row>
    <row r="395" spans="1:4">
      <c r="A395" s="51"/>
      <c r="B395" s="51"/>
      <c r="C395" s="51"/>
      <c r="D395" s="51"/>
    </row>
    <row r="396" spans="1:4">
      <c r="A396" s="51"/>
      <c r="B396" s="51"/>
      <c r="C396" s="51"/>
      <c r="D396" s="51"/>
    </row>
    <row r="397" spans="1:4">
      <c r="A397" s="51"/>
      <c r="B397" s="51"/>
      <c r="C397" s="51"/>
      <c r="D397" s="51"/>
    </row>
    <row r="398" spans="1:4">
      <c r="A398" s="51"/>
      <c r="B398" s="51"/>
      <c r="C398" s="51"/>
      <c r="D398" s="51"/>
    </row>
    <row r="399" spans="1:4">
      <c r="A399" s="51"/>
      <c r="B399" s="51"/>
      <c r="C399" s="51"/>
      <c r="D399" s="51"/>
    </row>
    <row r="400" spans="1:4">
      <c r="A400" s="51"/>
      <c r="B400" s="51"/>
      <c r="C400" s="51"/>
      <c r="D400" s="51"/>
    </row>
    <row r="401" spans="1:4">
      <c r="A401" s="51"/>
      <c r="B401" s="51"/>
      <c r="C401" s="51"/>
      <c r="D401" s="51"/>
    </row>
    <row r="402" spans="1:4">
      <c r="A402" s="51"/>
      <c r="B402" s="51"/>
      <c r="C402" s="51"/>
      <c r="D402" s="51"/>
    </row>
    <row r="403" spans="1:4">
      <c r="A403" s="51"/>
      <c r="B403" s="51"/>
      <c r="C403" s="51"/>
      <c r="D403" s="51"/>
    </row>
    <row r="404" spans="1:4">
      <c r="A404" s="51"/>
      <c r="B404" s="51"/>
      <c r="C404" s="51"/>
      <c r="D404" s="51"/>
    </row>
    <row r="405" spans="1:4">
      <c r="A405" s="51"/>
      <c r="B405" s="51"/>
      <c r="C405" s="51"/>
      <c r="D405" s="51"/>
    </row>
    <row r="406" spans="1:4">
      <c r="A406" s="51"/>
      <c r="B406" s="51"/>
      <c r="C406" s="51"/>
      <c r="D406" s="51"/>
    </row>
    <row r="407" spans="1:4">
      <c r="A407" s="51"/>
      <c r="B407" s="51"/>
      <c r="C407" s="51"/>
      <c r="D407" s="51"/>
    </row>
    <row r="408" spans="1:4">
      <c r="A408" s="51"/>
      <c r="B408" s="51"/>
      <c r="C408" s="51"/>
      <c r="D408" s="51"/>
    </row>
    <row r="409" spans="1:4">
      <c r="A409" s="51"/>
      <c r="B409" s="51"/>
      <c r="C409" s="51"/>
      <c r="D409" s="51"/>
    </row>
    <row r="410" spans="1:4">
      <c r="A410" s="51"/>
      <c r="B410" s="51"/>
      <c r="C410" s="51"/>
      <c r="D410" s="51"/>
    </row>
    <row r="411" spans="1:4">
      <c r="A411" s="51"/>
      <c r="B411" s="51"/>
      <c r="C411" s="51"/>
      <c r="D411" s="51"/>
    </row>
    <row r="412" spans="1:4">
      <c r="A412" s="51"/>
      <c r="B412" s="51"/>
      <c r="C412" s="51"/>
      <c r="D412" s="51"/>
    </row>
    <row r="413" spans="1:4">
      <c r="A413" s="51"/>
      <c r="B413" s="51"/>
      <c r="C413" s="51"/>
      <c r="D413" s="51"/>
    </row>
    <row r="414" spans="1:4">
      <c r="A414" s="51"/>
      <c r="B414" s="51"/>
      <c r="C414" s="51"/>
      <c r="D414" s="51"/>
    </row>
    <row r="415" spans="1:4">
      <c r="A415" s="51"/>
      <c r="B415" s="51"/>
      <c r="C415" s="51"/>
      <c r="D415" s="51"/>
    </row>
    <row r="416" spans="1:4">
      <c r="A416" s="51"/>
      <c r="B416" s="51"/>
      <c r="C416" s="51"/>
      <c r="D416" s="51"/>
    </row>
    <row r="417" spans="1:4">
      <c r="A417" s="51"/>
      <c r="B417" s="51"/>
      <c r="C417" s="51"/>
      <c r="D417" s="51"/>
    </row>
    <row r="418" spans="1:4">
      <c r="A418" s="51"/>
      <c r="B418" s="51"/>
      <c r="C418" s="51"/>
      <c r="D418" s="51"/>
    </row>
    <row r="419" spans="1:4">
      <c r="A419" s="51"/>
      <c r="B419" s="51"/>
      <c r="C419" s="51"/>
      <c r="D419" s="51"/>
    </row>
    <row r="420" spans="1:4">
      <c r="A420" s="51"/>
      <c r="B420" s="51"/>
      <c r="C420" s="51"/>
      <c r="D420" s="51"/>
    </row>
    <row r="421" spans="1:4">
      <c r="A421" s="51"/>
      <c r="B421" s="51"/>
      <c r="C421" s="51"/>
      <c r="D421" s="51"/>
    </row>
    <row r="422" spans="1:4">
      <c r="A422" s="51"/>
      <c r="B422" s="51"/>
      <c r="C422" s="51"/>
      <c r="D422" s="51"/>
    </row>
    <row r="423" spans="1:4">
      <c r="A423" s="51"/>
      <c r="B423" s="51"/>
      <c r="C423" s="51"/>
      <c r="D423" s="51"/>
    </row>
    <row r="424" spans="1:4">
      <c r="A424" s="51"/>
      <c r="B424" s="51"/>
      <c r="C424" s="51"/>
      <c r="D424" s="51"/>
    </row>
    <row r="425" spans="1:4">
      <c r="A425" s="51"/>
      <c r="B425" s="51"/>
      <c r="C425" s="51"/>
      <c r="D425" s="51"/>
    </row>
    <row r="426" spans="1:4">
      <c r="A426" s="51"/>
      <c r="B426" s="51"/>
      <c r="C426" s="51"/>
      <c r="D426" s="51"/>
    </row>
    <row r="427" spans="1:4">
      <c r="A427" s="51"/>
      <c r="B427" s="51"/>
      <c r="C427" s="51"/>
      <c r="D427" s="51"/>
    </row>
    <row r="428" spans="1:4">
      <c r="A428" s="51"/>
      <c r="B428" s="51"/>
      <c r="C428" s="51"/>
      <c r="D428" s="51"/>
    </row>
    <row r="429" spans="1:4">
      <c r="A429" s="51"/>
      <c r="B429" s="51"/>
      <c r="C429" s="51"/>
      <c r="D429" s="51"/>
    </row>
    <row r="430" spans="1:4">
      <c r="A430" s="51"/>
      <c r="B430" s="51"/>
      <c r="C430" s="51"/>
      <c r="D430" s="51"/>
    </row>
    <row r="431" spans="1:4">
      <c r="A431" s="51"/>
      <c r="B431" s="51"/>
      <c r="C431" s="51"/>
      <c r="D431" s="51"/>
    </row>
    <row r="432" spans="1:4">
      <c r="A432" s="51"/>
      <c r="B432" s="51"/>
      <c r="C432" s="51"/>
      <c r="D432" s="51"/>
    </row>
    <row r="433" spans="1:4">
      <c r="A433" s="51"/>
      <c r="B433" s="51"/>
      <c r="C433" s="51"/>
      <c r="D433" s="51"/>
    </row>
    <row r="434" spans="1:4">
      <c r="A434" s="51"/>
      <c r="B434" s="51"/>
      <c r="C434" s="51"/>
      <c r="D434" s="51"/>
    </row>
    <row r="435" spans="1:4">
      <c r="A435" s="51"/>
      <c r="B435" s="51"/>
      <c r="C435" s="51"/>
      <c r="D435" s="51"/>
    </row>
    <row r="436" spans="1:4">
      <c r="A436" s="51"/>
      <c r="B436" s="51"/>
      <c r="C436" s="51"/>
      <c r="D436" s="51"/>
    </row>
    <row r="437" spans="1:4">
      <c r="A437" s="51"/>
      <c r="B437" s="51"/>
      <c r="C437" s="51"/>
      <c r="D437" s="51"/>
    </row>
    <row r="438" spans="1:4">
      <c r="A438" s="51"/>
      <c r="B438" s="51"/>
      <c r="C438" s="51"/>
      <c r="D438" s="51"/>
    </row>
    <row r="439" spans="1:4">
      <c r="A439" s="51"/>
      <c r="B439" s="51"/>
      <c r="C439" s="51"/>
      <c r="D439" s="51"/>
    </row>
    <row r="440" spans="1:4">
      <c r="A440" s="51"/>
      <c r="B440" s="51"/>
      <c r="C440" s="51"/>
      <c r="D440" s="51"/>
    </row>
    <row r="441" spans="1:4">
      <c r="A441" s="51"/>
      <c r="B441" s="51"/>
      <c r="C441" s="51"/>
      <c r="D441" s="51"/>
    </row>
    <row r="442" spans="1:4">
      <c r="A442" s="51"/>
      <c r="B442" s="51"/>
      <c r="C442" s="51"/>
      <c r="D442" s="51"/>
    </row>
    <row r="443" spans="1:4">
      <c r="A443" s="51"/>
      <c r="B443" s="51"/>
      <c r="C443" s="51"/>
      <c r="D443" s="51"/>
    </row>
    <row r="444" spans="1:4">
      <c r="A444" s="51"/>
      <c r="B444" s="51"/>
      <c r="C444" s="51"/>
      <c r="D444" s="51"/>
    </row>
    <row r="445" spans="1:4">
      <c r="A445" s="51"/>
      <c r="B445" s="51"/>
      <c r="C445" s="51"/>
      <c r="D445" s="51"/>
    </row>
    <row r="446" spans="1:4">
      <c r="A446" s="51"/>
      <c r="B446" s="51"/>
      <c r="C446" s="51"/>
      <c r="D446" s="51"/>
    </row>
    <row r="447" spans="1:4">
      <c r="A447" s="51"/>
      <c r="B447" s="51"/>
      <c r="C447" s="51"/>
      <c r="D447" s="51"/>
    </row>
    <row r="448" spans="1:4">
      <c r="A448" s="51"/>
      <c r="B448" s="51"/>
      <c r="C448" s="51"/>
      <c r="D448" s="51"/>
    </row>
    <row r="449" spans="1:4">
      <c r="A449" s="51"/>
      <c r="B449" s="51"/>
      <c r="C449" s="51"/>
      <c r="D449" s="51"/>
    </row>
    <row r="450" spans="1:4">
      <c r="A450" s="51"/>
      <c r="B450" s="51"/>
      <c r="C450" s="51"/>
      <c r="D450" s="51"/>
    </row>
    <row r="451" spans="1:4">
      <c r="A451" s="51"/>
      <c r="B451" s="51"/>
      <c r="C451" s="51"/>
      <c r="D451" s="51"/>
    </row>
    <row r="452" spans="1:4">
      <c r="A452" s="51"/>
      <c r="B452" s="51"/>
      <c r="C452" s="51"/>
      <c r="D452" s="51"/>
    </row>
    <row r="453" spans="1:4">
      <c r="A453" s="51"/>
      <c r="B453" s="51"/>
      <c r="C453" s="51"/>
      <c r="D453" s="51"/>
    </row>
    <row r="454" spans="1:4">
      <c r="A454" s="51"/>
      <c r="B454" s="51"/>
      <c r="C454" s="51"/>
      <c r="D454" s="51"/>
    </row>
    <row r="455" spans="1:4">
      <c r="A455" s="51"/>
      <c r="B455" s="51"/>
      <c r="C455" s="51"/>
      <c r="D455" s="51"/>
    </row>
    <row r="456" spans="1:4">
      <c r="A456" s="51"/>
      <c r="B456" s="51"/>
      <c r="C456" s="51"/>
      <c r="D456" s="51"/>
    </row>
    <row r="457" spans="1:4">
      <c r="A457" s="51"/>
      <c r="B457" s="51"/>
      <c r="C457" s="51"/>
      <c r="D457" s="51"/>
    </row>
    <row r="458" spans="1:4">
      <c r="A458" s="51"/>
      <c r="B458" s="51"/>
      <c r="C458" s="51"/>
      <c r="D458" s="51"/>
    </row>
    <row r="459" spans="1:4">
      <c r="A459" s="51"/>
      <c r="B459" s="51"/>
      <c r="C459" s="51"/>
      <c r="D459" s="51"/>
    </row>
    <row r="460" spans="1:4">
      <c r="A460" s="51"/>
      <c r="B460" s="51"/>
      <c r="C460" s="51"/>
      <c r="D460" s="51"/>
    </row>
    <row r="461" spans="1:4">
      <c r="A461" s="51"/>
      <c r="B461" s="51"/>
      <c r="C461" s="51"/>
      <c r="D461" s="51"/>
    </row>
    <row r="462" spans="1:4">
      <c r="A462" s="51"/>
      <c r="B462" s="51"/>
      <c r="C462" s="51"/>
      <c r="D462" s="51"/>
    </row>
    <row r="463" spans="1:4">
      <c r="A463" s="51"/>
      <c r="B463" s="51"/>
      <c r="C463" s="51"/>
      <c r="D463" s="51"/>
    </row>
    <row r="464" spans="1:4">
      <c r="A464" s="51"/>
      <c r="B464" s="51"/>
      <c r="C464" s="51"/>
      <c r="D464" s="51"/>
    </row>
    <row r="465" spans="1:4">
      <c r="A465" s="51"/>
      <c r="B465" s="51"/>
      <c r="C465" s="51"/>
      <c r="D465" s="51"/>
    </row>
    <row r="466" spans="1:4">
      <c r="A466" s="51"/>
      <c r="B466" s="51"/>
      <c r="C466" s="51"/>
      <c r="D466" s="51"/>
    </row>
    <row r="467" spans="1:4">
      <c r="A467" s="51"/>
      <c r="B467" s="51"/>
      <c r="C467" s="51"/>
      <c r="D467" s="51"/>
    </row>
    <row r="468" spans="1:4">
      <c r="A468" s="51"/>
      <c r="B468" s="51"/>
      <c r="C468" s="51"/>
      <c r="D468" s="51"/>
    </row>
    <row r="469" spans="1:4">
      <c r="A469" s="51"/>
      <c r="B469" s="51"/>
      <c r="C469" s="51"/>
      <c r="D469" s="51"/>
    </row>
    <row r="470" spans="1:4">
      <c r="A470" s="51"/>
      <c r="B470" s="51"/>
      <c r="C470" s="51"/>
      <c r="D470" s="51"/>
    </row>
    <row r="471" spans="1:4">
      <c r="A471" s="51"/>
      <c r="B471" s="51"/>
      <c r="C471" s="51"/>
      <c r="D471" s="51"/>
    </row>
    <row r="472" spans="1:4">
      <c r="A472" s="51"/>
      <c r="B472" s="51"/>
      <c r="C472" s="51"/>
      <c r="D472" s="51"/>
    </row>
    <row r="473" spans="1:4">
      <c r="A473" s="51"/>
      <c r="B473" s="51"/>
      <c r="C473" s="51"/>
      <c r="D473" s="51"/>
    </row>
    <row r="474" spans="1:4">
      <c r="A474" s="51"/>
      <c r="B474" s="51"/>
      <c r="C474" s="51"/>
      <c r="D474" s="51"/>
    </row>
    <row r="475" spans="1:4">
      <c r="A475" s="51"/>
      <c r="B475" s="51"/>
      <c r="C475" s="51"/>
      <c r="D475" s="51"/>
    </row>
    <row r="476" spans="1:4">
      <c r="A476" s="51"/>
      <c r="B476" s="51"/>
      <c r="C476" s="51"/>
      <c r="D476" s="51"/>
    </row>
    <row r="477" spans="1:4">
      <c r="A477" s="51"/>
      <c r="B477" s="51"/>
      <c r="C477" s="51"/>
      <c r="D477" s="51"/>
    </row>
    <row r="478" spans="1:4">
      <c r="A478" s="51"/>
      <c r="B478" s="51"/>
      <c r="C478" s="51"/>
      <c r="D478" s="51"/>
    </row>
    <row r="479" spans="1:4">
      <c r="A479" s="51"/>
      <c r="B479" s="51"/>
      <c r="C479" s="51"/>
      <c r="D479" s="51"/>
    </row>
    <row r="480" spans="1:4">
      <c r="A480" s="51"/>
      <c r="B480" s="51"/>
      <c r="C480" s="51"/>
      <c r="D480" s="51"/>
    </row>
    <row r="481" spans="1:4">
      <c r="A481" s="51"/>
      <c r="B481" s="51"/>
      <c r="C481" s="51"/>
      <c r="D481" s="51"/>
    </row>
    <row r="482" spans="1:4">
      <c r="A482" s="51"/>
      <c r="B482" s="51"/>
      <c r="C482" s="51"/>
      <c r="D482" s="51"/>
    </row>
    <row r="483" spans="1:4">
      <c r="A483" s="51"/>
      <c r="B483" s="51"/>
      <c r="C483" s="51"/>
      <c r="D483" s="51"/>
    </row>
    <row r="484" spans="1:4">
      <c r="A484" s="51"/>
      <c r="B484" s="51"/>
      <c r="C484" s="51"/>
      <c r="D484" s="51"/>
    </row>
    <row r="485" spans="1:4">
      <c r="A485" s="51"/>
      <c r="B485" s="51"/>
      <c r="C485" s="51"/>
      <c r="D485" s="51"/>
    </row>
    <row r="486" spans="1:4">
      <c r="A486" s="51"/>
      <c r="B486" s="51"/>
      <c r="C486" s="51"/>
      <c r="D486" s="51"/>
    </row>
    <row r="487" spans="1:4">
      <c r="A487" s="51"/>
      <c r="B487" s="51"/>
      <c r="C487" s="51"/>
      <c r="D487" s="51"/>
    </row>
    <row r="488" spans="1:4">
      <c r="A488" s="51"/>
      <c r="B488" s="51"/>
      <c r="C488" s="51"/>
      <c r="D488" s="51"/>
    </row>
    <row r="489" spans="1:4">
      <c r="A489" s="51"/>
      <c r="B489" s="51"/>
      <c r="C489" s="51"/>
      <c r="D489" s="51"/>
    </row>
    <row r="490" spans="1:4">
      <c r="A490" s="51"/>
      <c r="B490" s="51"/>
      <c r="C490" s="51"/>
      <c r="D490" s="51"/>
    </row>
    <row r="491" spans="1:4">
      <c r="A491" s="51"/>
      <c r="B491" s="51"/>
      <c r="C491" s="51"/>
      <c r="D491" s="51"/>
    </row>
    <row r="492" spans="1:4">
      <c r="A492" s="51"/>
      <c r="B492" s="51"/>
      <c r="C492" s="51"/>
      <c r="D492" s="51"/>
    </row>
    <row r="493" spans="1:4">
      <c r="A493" s="51"/>
      <c r="B493" s="51"/>
      <c r="C493" s="51"/>
      <c r="D493" s="51"/>
    </row>
    <row r="494" spans="1:4">
      <c r="A494" s="51"/>
      <c r="B494" s="51"/>
      <c r="C494" s="51"/>
      <c r="D494" s="51"/>
    </row>
    <row r="495" spans="1:4">
      <c r="A495" s="51"/>
      <c r="B495" s="51"/>
      <c r="C495" s="51"/>
      <c r="D495" s="51"/>
    </row>
    <row r="496" spans="1:4">
      <c r="A496" s="51"/>
      <c r="B496" s="51"/>
      <c r="C496" s="51"/>
      <c r="D496" s="51"/>
    </row>
    <row r="497" spans="1:4">
      <c r="A497" s="51"/>
      <c r="B497" s="51"/>
      <c r="C497" s="51"/>
      <c r="D497" s="51"/>
    </row>
    <row r="498" spans="1:4">
      <c r="A498" s="51"/>
      <c r="B498" s="51"/>
      <c r="C498" s="51"/>
      <c r="D498" s="51"/>
    </row>
    <row r="499" spans="1:4">
      <c r="A499" s="51"/>
      <c r="B499" s="51"/>
      <c r="C499" s="51"/>
      <c r="D499" s="51"/>
    </row>
    <row r="500" spans="1:4">
      <c r="A500" s="51"/>
      <c r="B500" s="51"/>
      <c r="C500" s="51"/>
      <c r="D500" s="51"/>
    </row>
    <row r="501" spans="1:4">
      <c r="A501" s="51"/>
      <c r="B501" s="51"/>
      <c r="C501" s="51"/>
      <c r="D501" s="51"/>
    </row>
    <row r="502" spans="1:4">
      <c r="A502" s="51"/>
      <c r="B502" s="51"/>
      <c r="C502" s="51"/>
      <c r="D502" s="51"/>
    </row>
    <row r="503" spans="1:4">
      <c r="A503" s="51"/>
      <c r="B503" s="51"/>
      <c r="C503" s="51"/>
      <c r="D503" s="51"/>
    </row>
    <row r="504" spans="1:4">
      <c r="A504" s="51"/>
      <c r="B504" s="51"/>
      <c r="C504" s="51"/>
      <c r="D504" s="51"/>
    </row>
    <row r="505" spans="1:4">
      <c r="A505" s="51"/>
      <c r="B505" s="51"/>
      <c r="C505" s="51"/>
      <c r="D505" s="51"/>
    </row>
    <row r="506" spans="1:4">
      <c r="A506" s="51"/>
      <c r="B506" s="51"/>
      <c r="C506" s="51"/>
      <c r="D506" s="51"/>
    </row>
    <row r="507" spans="1:4">
      <c r="A507" s="51"/>
      <c r="B507" s="51"/>
      <c r="C507" s="51"/>
      <c r="D507" s="51"/>
    </row>
    <row r="508" spans="1:4">
      <c r="A508" s="51"/>
      <c r="B508" s="51"/>
      <c r="C508" s="51"/>
      <c r="D508" s="51"/>
    </row>
    <row r="509" spans="1:4">
      <c r="A509" s="51"/>
      <c r="B509" s="51"/>
      <c r="C509" s="51"/>
      <c r="D509" s="51"/>
    </row>
    <row r="510" spans="1:4">
      <c r="A510" s="51"/>
      <c r="B510" s="51"/>
      <c r="C510" s="51"/>
      <c r="D510" s="51"/>
    </row>
    <row r="511" spans="1:4">
      <c r="A511" s="51"/>
      <c r="B511" s="51"/>
      <c r="C511" s="51"/>
      <c r="D511" s="51"/>
    </row>
    <row r="512" spans="1:4">
      <c r="A512" s="51"/>
      <c r="B512" s="51"/>
      <c r="C512" s="51"/>
      <c r="D512" s="51"/>
    </row>
    <row r="513" spans="1:4">
      <c r="A513" s="51"/>
      <c r="B513" s="51"/>
      <c r="C513" s="51"/>
      <c r="D513" s="51"/>
    </row>
    <row r="514" spans="1:4">
      <c r="A514" s="51"/>
      <c r="B514" s="51"/>
      <c r="C514" s="51"/>
      <c r="D514" s="51"/>
    </row>
    <row r="515" spans="1:4">
      <c r="A515" s="51"/>
      <c r="B515" s="51"/>
      <c r="C515" s="51"/>
      <c r="D515" s="51"/>
    </row>
    <row r="516" spans="1:4">
      <c r="A516" s="51"/>
      <c r="B516" s="51"/>
      <c r="C516" s="51"/>
      <c r="D516" s="51"/>
    </row>
    <row r="517" spans="1:4">
      <c r="A517" s="51"/>
      <c r="B517" s="51"/>
      <c r="C517" s="51"/>
      <c r="D517" s="51"/>
    </row>
    <row r="518" spans="1:4">
      <c r="A518" s="51"/>
      <c r="B518" s="51"/>
      <c r="C518" s="51"/>
      <c r="D518" s="51"/>
    </row>
    <row r="519" spans="1:4">
      <c r="A519" s="51"/>
      <c r="B519" s="51"/>
      <c r="C519" s="51"/>
      <c r="D519" s="51"/>
    </row>
    <row r="520" spans="1:4">
      <c r="A520" s="51"/>
      <c r="B520" s="51"/>
      <c r="C520" s="51"/>
      <c r="D520" s="51"/>
    </row>
    <row r="521" spans="1:4">
      <c r="A521" s="51"/>
      <c r="B521" s="51"/>
      <c r="C521" s="51"/>
      <c r="D521" s="51"/>
    </row>
    <row r="522" spans="1:4">
      <c r="A522" s="51"/>
      <c r="B522" s="51"/>
      <c r="C522" s="51"/>
      <c r="D522" s="51"/>
    </row>
    <row r="523" spans="1:4">
      <c r="A523" s="51"/>
      <c r="B523" s="51"/>
      <c r="C523" s="51"/>
      <c r="D523" s="51"/>
    </row>
    <row r="524" spans="1:4">
      <c r="A524" s="51"/>
      <c r="B524" s="51"/>
      <c r="C524" s="51"/>
      <c r="D524" s="51"/>
    </row>
    <row r="525" spans="1:4">
      <c r="A525" s="51"/>
      <c r="B525" s="51"/>
      <c r="C525" s="51"/>
      <c r="D525" s="51"/>
    </row>
    <row r="526" spans="1:4">
      <c r="A526" s="51"/>
      <c r="B526" s="51"/>
      <c r="C526" s="51"/>
      <c r="D526" s="51"/>
    </row>
    <row r="527" spans="1:4">
      <c r="A527" s="51"/>
      <c r="B527" s="51"/>
      <c r="C527" s="51"/>
      <c r="D527" s="51"/>
    </row>
    <row r="528" spans="1:4">
      <c r="A528" s="51"/>
      <c r="B528" s="51"/>
      <c r="C528" s="51"/>
      <c r="D528" s="51"/>
    </row>
    <row r="529" spans="1:4">
      <c r="A529" s="51"/>
      <c r="B529" s="51"/>
      <c r="C529" s="51"/>
      <c r="D529" s="51"/>
    </row>
    <row r="530" spans="1:4">
      <c r="A530" s="51"/>
      <c r="B530" s="51"/>
      <c r="C530" s="51"/>
      <c r="D530" s="51"/>
    </row>
    <row r="531" spans="1:4">
      <c r="A531" s="51"/>
      <c r="B531" s="51"/>
      <c r="C531" s="51"/>
      <c r="D531" s="51"/>
    </row>
    <row r="532" spans="1:4">
      <c r="A532" s="51"/>
      <c r="B532" s="51"/>
      <c r="C532" s="51"/>
      <c r="D532" s="51"/>
    </row>
    <row r="533" spans="1:4">
      <c r="A533" s="51"/>
      <c r="B533" s="51"/>
      <c r="C533" s="51"/>
      <c r="D533" s="51"/>
    </row>
    <row r="534" spans="1:4">
      <c r="A534" s="51"/>
      <c r="B534" s="51"/>
      <c r="C534" s="51"/>
      <c r="D534" s="51"/>
    </row>
    <row r="535" spans="1:4">
      <c r="A535" s="51"/>
      <c r="B535" s="51"/>
      <c r="C535" s="51"/>
      <c r="D535" s="51"/>
    </row>
    <row r="536" spans="1:4">
      <c r="A536" s="51"/>
      <c r="B536" s="51"/>
      <c r="C536" s="51"/>
      <c r="D536" s="51"/>
    </row>
    <row r="537" spans="1:4">
      <c r="A537" s="51"/>
      <c r="B537" s="51"/>
      <c r="C537" s="51"/>
      <c r="D537" s="51"/>
    </row>
    <row r="538" spans="1:4">
      <c r="A538" s="51"/>
      <c r="B538" s="51"/>
      <c r="C538" s="51"/>
      <c r="D538" s="51"/>
    </row>
    <row r="539" spans="1:4">
      <c r="A539" s="51"/>
      <c r="B539" s="51"/>
      <c r="C539" s="51"/>
      <c r="D539" s="51"/>
    </row>
    <row r="540" spans="1:4">
      <c r="A540" s="51"/>
      <c r="B540" s="51"/>
      <c r="C540" s="51"/>
      <c r="D540" s="51"/>
    </row>
    <row r="541" spans="1:4">
      <c r="A541" s="51"/>
      <c r="B541" s="51"/>
      <c r="C541" s="51"/>
      <c r="D541" s="51"/>
    </row>
    <row r="542" spans="1:4">
      <c r="A542" s="51"/>
      <c r="B542" s="51"/>
      <c r="C542" s="51"/>
      <c r="D542" s="51"/>
    </row>
    <row r="543" spans="1:4">
      <c r="A543" s="51"/>
      <c r="B543" s="51"/>
      <c r="C543" s="51"/>
      <c r="D543" s="51"/>
    </row>
    <row r="544" spans="1:4">
      <c r="A544" s="51"/>
      <c r="B544" s="51"/>
      <c r="C544" s="51"/>
      <c r="D544" s="51"/>
    </row>
    <row r="545" spans="1:4">
      <c r="A545" s="51"/>
      <c r="B545" s="51"/>
      <c r="C545" s="51"/>
      <c r="D545" s="51"/>
    </row>
    <row r="546" spans="1:4">
      <c r="A546" s="51"/>
      <c r="B546" s="51"/>
      <c r="C546" s="51"/>
      <c r="D546" s="51"/>
    </row>
    <row r="547" spans="1:4">
      <c r="A547" s="51"/>
      <c r="B547" s="51"/>
      <c r="C547" s="51"/>
      <c r="D547" s="51"/>
    </row>
    <row r="548" spans="1:4">
      <c r="A548" s="51"/>
      <c r="B548" s="51"/>
      <c r="C548" s="51"/>
      <c r="D548" s="51"/>
    </row>
    <row r="549" spans="1:4">
      <c r="A549" s="51"/>
      <c r="B549" s="51"/>
      <c r="C549" s="51"/>
      <c r="D549" s="51"/>
    </row>
    <row r="550" spans="1:4">
      <c r="A550" s="51"/>
      <c r="B550" s="51"/>
      <c r="C550" s="51"/>
      <c r="D550" s="51"/>
    </row>
    <row r="551" spans="1:4">
      <c r="A551" s="51"/>
      <c r="B551" s="51"/>
      <c r="C551" s="51"/>
      <c r="D551" s="51"/>
    </row>
    <row r="552" spans="1:4">
      <c r="A552" s="51"/>
      <c r="B552" s="51"/>
      <c r="C552" s="51"/>
      <c r="D552" s="51"/>
    </row>
    <row r="553" spans="1:4">
      <c r="A553" s="51"/>
      <c r="B553" s="51"/>
      <c r="C553" s="51"/>
      <c r="D553" s="51"/>
    </row>
    <row r="554" spans="1:4">
      <c r="A554" s="51"/>
      <c r="B554" s="51"/>
      <c r="C554" s="51"/>
      <c r="D554" s="51"/>
    </row>
    <row r="555" spans="1:4">
      <c r="A555" s="51"/>
      <c r="B555" s="51"/>
      <c r="C555" s="51"/>
      <c r="D555" s="51"/>
    </row>
    <row r="556" spans="1:4">
      <c r="A556" s="51"/>
      <c r="B556" s="51"/>
      <c r="C556" s="51"/>
      <c r="D556" s="51"/>
    </row>
    <row r="557" spans="1:4">
      <c r="A557" s="51"/>
      <c r="B557" s="51"/>
      <c r="C557" s="51"/>
      <c r="D557" s="51"/>
    </row>
    <row r="558" spans="1:4">
      <c r="A558" s="51"/>
      <c r="B558" s="51"/>
      <c r="C558" s="51"/>
      <c r="D558" s="51"/>
    </row>
    <row r="559" spans="1:4">
      <c r="A559" s="51"/>
      <c r="B559" s="51"/>
      <c r="C559" s="51"/>
      <c r="D559" s="51"/>
    </row>
    <row r="560" spans="1:4">
      <c r="A560" s="51"/>
      <c r="B560" s="51"/>
      <c r="C560" s="51"/>
      <c r="D560" s="51"/>
    </row>
    <row r="561" spans="1:4">
      <c r="A561" s="51"/>
      <c r="B561" s="51"/>
      <c r="C561" s="51"/>
      <c r="D561" s="51"/>
    </row>
    <row r="562" spans="1:4">
      <c r="A562" s="51"/>
      <c r="B562" s="51"/>
      <c r="C562" s="51"/>
      <c r="D562" s="51"/>
    </row>
    <row r="563" spans="1:4">
      <c r="A563" s="51"/>
      <c r="B563" s="51"/>
      <c r="C563" s="51"/>
      <c r="D563" s="51"/>
    </row>
    <row r="564" spans="1:4">
      <c r="A564" s="51"/>
      <c r="B564" s="51"/>
      <c r="C564" s="51"/>
      <c r="D564" s="51"/>
    </row>
    <row r="565" spans="1:4">
      <c r="A565" s="51"/>
      <c r="B565" s="51"/>
      <c r="C565" s="51"/>
      <c r="D565" s="51"/>
    </row>
    <row r="566" spans="1:4">
      <c r="A566" s="51"/>
      <c r="B566" s="51"/>
      <c r="C566" s="51"/>
      <c r="D566" s="51"/>
    </row>
    <row r="567" spans="1:4">
      <c r="A567" s="51"/>
      <c r="B567" s="51"/>
      <c r="C567" s="51"/>
      <c r="D567" s="51"/>
    </row>
    <row r="568" spans="1:4">
      <c r="A568" s="51"/>
      <c r="B568" s="51"/>
      <c r="C568" s="51"/>
      <c r="D568" s="51"/>
    </row>
    <row r="569" spans="1:4">
      <c r="A569" s="51"/>
      <c r="B569" s="51"/>
      <c r="C569" s="51"/>
      <c r="D569" s="51"/>
    </row>
    <row r="570" spans="1:4">
      <c r="A570" s="51"/>
      <c r="B570" s="51"/>
      <c r="C570" s="51"/>
      <c r="D570" s="51"/>
    </row>
    <row r="571" spans="1:4">
      <c r="A571" s="51"/>
      <c r="B571" s="51"/>
      <c r="C571" s="51"/>
      <c r="D571" s="51"/>
    </row>
    <row r="572" spans="1:4">
      <c r="A572" s="51"/>
      <c r="B572" s="51"/>
      <c r="C572" s="51"/>
      <c r="D572" s="51"/>
    </row>
    <row r="573" spans="1:4">
      <c r="A573" s="51"/>
      <c r="B573" s="51"/>
      <c r="C573" s="51"/>
      <c r="D573" s="51"/>
    </row>
    <row r="574" spans="1:4">
      <c r="A574" s="51"/>
      <c r="B574" s="51"/>
      <c r="C574" s="51"/>
      <c r="D574" s="51"/>
    </row>
    <row r="575" spans="1:4">
      <c r="A575" s="51"/>
      <c r="B575" s="51"/>
      <c r="C575" s="51"/>
      <c r="D575" s="51"/>
    </row>
    <row r="576" spans="1:4">
      <c r="A576" s="51"/>
      <c r="B576" s="51"/>
      <c r="C576" s="51"/>
      <c r="D576" s="51"/>
    </row>
    <row r="577" spans="1:4">
      <c r="A577" s="51"/>
      <c r="B577" s="51"/>
      <c r="C577" s="51"/>
      <c r="D577" s="51"/>
    </row>
    <row r="578" spans="1:4">
      <c r="A578" s="51"/>
      <c r="B578" s="51"/>
      <c r="C578" s="51"/>
      <c r="D578" s="51"/>
    </row>
    <row r="579" spans="1:4">
      <c r="A579" s="51"/>
      <c r="B579" s="51"/>
      <c r="C579" s="51"/>
      <c r="D579" s="51"/>
    </row>
    <row r="580" spans="1:4">
      <c r="A580" s="51"/>
      <c r="B580" s="51"/>
      <c r="C580" s="51"/>
      <c r="D580" s="51"/>
    </row>
    <row r="581" spans="1:4">
      <c r="A581" s="51"/>
      <c r="B581" s="51"/>
      <c r="C581" s="51"/>
      <c r="D581" s="51"/>
    </row>
    <row r="582" spans="1:4">
      <c r="A582" s="51"/>
      <c r="B582" s="51"/>
      <c r="C582" s="51"/>
      <c r="D582" s="51"/>
    </row>
    <row r="583" spans="1:4">
      <c r="A583" s="51"/>
      <c r="B583" s="51"/>
      <c r="C583" s="51"/>
      <c r="D583" s="51"/>
    </row>
    <row r="584" spans="1:4">
      <c r="A584" s="51"/>
      <c r="B584" s="51"/>
      <c r="C584" s="51"/>
      <c r="D584" s="51"/>
    </row>
    <row r="585" spans="1:4">
      <c r="A585" s="51"/>
      <c r="B585" s="51"/>
      <c r="C585" s="51"/>
      <c r="D585" s="51"/>
    </row>
    <row r="586" spans="1:4">
      <c r="A586" s="51"/>
      <c r="B586" s="51"/>
      <c r="C586" s="51"/>
      <c r="D586" s="51"/>
    </row>
    <row r="587" spans="1:4">
      <c r="A587" s="51"/>
      <c r="B587" s="51"/>
      <c r="C587" s="51"/>
      <c r="D587" s="51"/>
    </row>
    <row r="588" spans="1:4">
      <c r="A588" s="51"/>
      <c r="B588" s="51"/>
      <c r="C588" s="51"/>
      <c r="D588" s="51"/>
    </row>
    <row r="589" spans="1:4">
      <c r="A589" s="51"/>
      <c r="B589" s="51"/>
      <c r="C589" s="51"/>
      <c r="D589" s="51"/>
    </row>
    <row r="590" spans="1:4">
      <c r="A590" s="51"/>
      <c r="B590" s="51"/>
      <c r="C590" s="51"/>
      <c r="D590" s="51"/>
    </row>
    <row r="591" spans="1:4">
      <c r="A591" s="51"/>
      <c r="B591" s="51"/>
      <c r="C591" s="51"/>
      <c r="D591" s="51"/>
    </row>
    <row r="592" spans="1:4">
      <c r="A592" s="51"/>
      <c r="B592" s="51"/>
      <c r="C592" s="51"/>
      <c r="D592" s="51"/>
    </row>
    <row r="593" spans="1:4">
      <c r="A593" s="51"/>
      <c r="B593" s="51"/>
      <c r="C593" s="51"/>
      <c r="D593" s="51"/>
    </row>
    <row r="594" spans="1:4">
      <c r="A594" s="51"/>
      <c r="B594" s="51"/>
      <c r="C594" s="51"/>
      <c r="D594" s="51"/>
    </row>
    <row r="595" spans="1:4">
      <c r="A595" s="51"/>
      <c r="B595" s="51"/>
      <c r="C595" s="51"/>
      <c r="D595" s="51"/>
    </row>
    <row r="596" spans="1:4">
      <c r="A596" s="51"/>
      <c r="B596" s="51"/>
      <c r="C596" s="51"/>
      <c r="D596" s="51"/>
    </row>
    <row r="597" spans="1:4">
      <c r="A597" s="51"/>
      <c r="B597" s="51"/>
      <c r="C597" s="51"/>
      <c r="D597" s="51"/>
    </row>
    <row r="598" spans="1:4">
      <c r="A598" s="51"/>
      <c r="B598" s="51"/>
      <c r="C598" s="51"/>
      <c r="D598" s="51"/>
    </row>
    <row r="599" spans="1:4">
      <c r="A599" s="51"/>
      <c r="B599" s="51"/>
      <c r="C599" s="51"/>
      <c r="D599" s="51"/>
    </row>
    <row r="600" spans="1:4">
      <c r="A600" s="51"/>
      <c r="B600" s="51"/>
      <c r="C600" s="51"/>
      <c r="D600" s="51"/>
    </row>
    <row r="601" spans="1:4">
      <c r="A601" s="51"/>
      <c r="B601" s="51"/>
      <c r="C601" s="51"/>
      <c r="D601" s="51"/>
    </row>
    <row r="602" spans="1:4">
      <c r="A602" s="51"/>
      <c r="B602" s="51"/>
      <c r="C602" s="51"/>
      <c r="D602" s="51"/>
    </row>
    <row r="603" spans="1:4">
      <c r="A603" s="51"/>
      <c r="B603" s="51"/>
      <c r="C603" s="51"/>
      <c r="D603" s="51"/>
    </row>
    <row r="604" spans="1:4">
      <c r="A604" s="51"/>
      <c r="B604" s="51"/>
      <c r="C604" s="51"/>
      <c r="D604" s="51"/>
    </row>
    <row r="605" spans="1:4">
      <c r="A605" s="51"/>
      <c r="B605" s="51"/>
      <c r="C605" s="51"/>
      <c r="D605" s="51"/>
    </row>
    <row r="606" spans="1:4">
      <c r="A606" s="51"/>
      <c r="B606" s="51"/>
      <c r="C606" s="51"/>
      <c r="D606" s="51"/>
    </row>
    <row r="607" spans="1:4">
      <c r="A607" s="51"/>
      <c r="B607" s="51"/>
      <c r="C607" s="51"/>
      <c r="D607" s="51"/>
    </row>
    <row r="608" spans="1:4">
      <c r="A608" s="51"/>
      <c r="B608" s="51"/>
      <c r="C608" s="51"/>
      <c r="D608" s="51"/>
    </row>
    <row r="609" spans="1:4">
      <c r="A609" s="51"/>
      <c r="B609" s="51"/>
      <c r="C609" s="51"/>
      <c r="D609" s="51"/>
    </row>
    <row r="610" spans="1:4">
      <c r="A610" s="51"/>
      <c r="B610" s="51"/>
      <c r="C610" s="51"/>
      <c r="D610" s="51"/>
    </row>
    <row r="611" spans="1:4">
      <c r="A611" s="51"/>
      <c r="B611" s="51"/>
      <c r="C611" s="51"/>
      <c r="D611" s="51"/>
    </row>
    <row r="612" spans="1:4">
      <c r="A612" s="51"/>
      <c r="B612" s="51"/>
      <c r="C612" s="51"/>
      <c r="D612" s="51"/>
    </row>
    <row r="613" spans="1:4">
      <c r="A613" s="51"/>
      <c r="B613" s="51"/>
      <c r="C613" s="51"/>
      <c r="D613" s="51"/>
    </row>
    <row r="614" spans="1:4">
      <c r="A614" s="51"/>
      <c r="B614" s="51"/>
      <c r="C614" s="51"/>
      <c r="D614" s="51"/>
    </row>
    <row r="615" spans="1:4">
      <c r="A615" s="51"/>
      <c r="B615" s="51"/>
      <c r="C615" s="51"/>
      <c r="D615" s="51"/>
    </row>
    <row r="616" spans="1:4">
      <c r="A616" s="51"/>
      <c r="B616" s="51"/>
      <c r="C616" s="51"/>
      <c r="D616" s="51"/>
    </row>
    <row r="617" spans="1:4">
      <c r="A617" s="51"/>
      <c r="B617" s="51"/>
      <c r="C617" s="51"/>
      <c r="D617" s="51"/>
    </row>
    <row r="618" spans="1:4">
      <c r="A618" s="51"/>
      <c r="B618" s="51"/>
      <c r="C618" s="51"/>
      <c r="D618" s="51"/>
    </row>
    <row r="619" spans="1:4">
      <c r="A619" s="51"/>
      <c r="B619" s="51"/>
      <c r="C619" s="51"/>
      <c r="D619" s="51"/>
    </row>
    <row r="620" spans="1:4">
      <c r="A620" s="51"/>
      <c r="B620" s="51"/>
      <c r="C620" s="51"/>
      <c r="D620" s="51"/>
    </row>
    <row r="621" spans="1:4">
      <c r="A621" s="51"/>
      <c r="B621" s="51"/>
      <c r="C621" s="51"/>
      <c r="D621" s="51"/>
    </row>
    <row r="622" spans="1:4">
      <c r="A622" s="51"/>
      <c r="B622" s="51"/>
      <c r="C622" s="51"/>
      <c r="D622" s="51"/>
    </row>
    <row r="623" spans="1:4">
      <c r="A623" s="51"/>
      <c r="B623" s="51"/>
      <c r="C623" s="51"/>
      <c r="D623" s="51"/>
    </row>
    <row r="624" spans="1:4">
      <c r="A624" s="51"/>
      <c r="B624" s="51"/>
      <c r="C624" s="51"/>
      <c r="D624" s="51"/>
    </row>
    <row r="625" spans="1:4">
      <c r="A625" s="51"/>
      <c r="B625" s="51"/>
      <c r="C625" s="51"/>
      <c r="D625" s="51"/>
    </row>
    <row r="626" spans="1:4">
      <c r="A626" s="51"/>
      <c r="B626" s="51"/>
      <c r="C626" s="51"/>
      <c r="D626" s="51"/>
    </row>
    <row r="627" spans="1:4">
      <c r="A627" s="51"/>
      <c r="B627" s="51"/>
      <c r="C627" s="51"/>
      <c r="D627" s="51"/>
    </row>
    <row r="628" spans="1:4">
      <c r="A628" s="51"/>
      <c r="B628" s="51"/>
      <c r="C628" s="51"/>
      <c r="D628" s="51"/>
    </row>
    <row r="629" spans="1:4">
      <c r="A629" s="51"/>
      <c r="B629" s="51"/>
      <c r="C629" s="51"/>
      <c r="D629" s="51"/>
    </row>
    <row r="630" spans="1:4">
      <c r="A630" s="51"/>
      <c r="B630" s="51"/>
      <c r="C630" s="51"/>
      <c r="D630" s="51"/>
    </row>
    <row r="631" spans="1:4">
      <c r="A631" s="51"/>
      <c r="B631" s="51"/>
      <c r="C631" s="51"/>
      <c r="D631" s="51"/>
    </row>
    <row r="632" spans="1:4">
      <c r="A632" s="51"/>
      <c r="B632" s="51"/>
      <c r="C632" s="51"/>
      <c r="D632" s="51"/>
    </row>
    <row r="633" spans="1:4">
      <c r="A633" s="51"/>
      <c r="B633" s="51"/>
      <c r="C633" s="51"/>
      <c r="D633" s="51"/>
    </row>
    <row r="634" spans="1:4">
      <c r="A634" s="51"/>
      <c r="B634" s="51"/>
      <c r="C634" s="51"/>
      <c r="D634" s="51"/>
    </row>
    <row r="635" spans="1:4">
      <c r="A635" s="51"/>
      <c r="B635" s="51"/>
      <c r="C635" s="51"/>
      <c r="D635" s="51"/>
    </row>
    <row r="636" spans="1:4">
      <c r="A636" s="51"/>
      <c r="B636" s="51"/>
      <c r="C636" s="51"/>
      <c r="D636" s="51"/>
    </row>
    <row r="637" spans="1:4">
      <c r="A637" s="51"/>
      <c r="B637" s="51"/>
      <c r="C637" s="51"/>
      <c r="D637" s="51"/>
    </row>
    <row r="638" spans="1:4">
      <c r="A638" s="51"/>
      <c r="B638" s="51"/>
      <c r="C638" s="51"/>
      <c r="D638" s="51"/>
    </row>
    <row r="639" spans="1:4">
      <c r="A639" s="51"/>
      <c r="B639" s="51"/>
      <c r="C639" s="51"/>
      <c r="D639" s="51"/>
    </row>
    <row r="640" spans="1:4">
      <c r="A640" s="51"/>
      <c r="B640" s="51"/>
      <c r="C640" s="51"/>
      <c r="D640" s="51"/>
    </row>
    <row r="641" spans="1:4">
      <c r="A641" s="51"/>
      <c r="B641" s="51"/>
      <c r="C641" s="51"/>
      <c r="D641" s="51"/>
    </row>
    <row r="642" spans="1:4">
      <c r="A642" s="51"/>
      <c r="B642" s="51"/>
      <c r="C642" s="51"/>
      <c r="D642" s="51"/>
    </row>
    <row r="643" spans="1:4">
      <c r="A643" s="51"/>
      <c r="B643" s="51"/>
      <c r="C643" s="51"/>
      <c r="D643" s="51"/>
    </row>
    <row r="644" spans="1:4">
      <c r="A644" s="51"/>
      <c r="B644" s="51"/>
      <c r="C644" s="51"/>
      <c r="D644" s="51"/>
    </row>
    <row r="645" spans="1:4">
      <c r="A645" s="51"/>
      <c r="B645" s="51"/>
      <c r="C645" s="51"/>
      <c r="D645" s="51"/>
    </row>
    <row r="646" spans="1:4">
      <c r="A646" s="51"/>
      <c r="B646" s="51"/>
      <c r="C646" s="51"/>
      <c r="D646" s="51"/>
    </row>
    <row r="647" spans="1:4">
      <c r="A647" s="51"/>
      <c r="B647" s="51"/>
      <c r="C647" s="51"/>
      <c r="D647" s="51"/>
    </row>
    <row r="648" spans="1:4">
      <c r="A648" s="51"/>
      <c r="B648" s="51"/>
      <c r="C648" s="51"/>
      <c r="D648" s="51"/>
    </row>
    <row r="649" spans="1:4">
      <c r="A649" s="51"/>
      <c r="B649" s="51"/>
      <c r="C649" s="51"/>
      <c r="D649" s="51"/>
    </row>
    <row r="650" spans="1:4">
      <c r="A650" s="51"/>
      <c r="B650" s="51"/>
      <c r="C650" s="51"/>
      <c r="D650" s="51"/>
    </row>
    <row r="651" spans="1:4">
      <c r="A651" s="51"/>
      <c r="B651" s="51"/>
      <c r="C651" s="51"/>
      <c r="D651" s="51"/>
    </row>
    <row r="652" spans="1:4">
      <c r="A652" s="51"/>
      <c r="B652" s="51"/>
      <c r="C652" s="51"/>
      <c r="D652" s="51"/>
    </row>
    <row r="653" spans="1:4">
      <c r="A653" s="51"/>
      <c r="B653" s="51"/>
      <c r="C653" s="51"/>
      <c r="D653" s="51"/>
    </row>
    <row r="654" spans="1:4">
      <c r="A654" s="51"/>
      <c r="B654" s="51"/>
      <c r="C654" s="51"/>
      <c r="D654" s="51"/>
    </row>
    <row r="655" spans="1:4">
      <c r="A655" s="51"/>
      <c r="B655" s="51"/>
      <c r="C655" s="51"/>
      <c r="D655" s="51"/>
    </row>
    <row r="656" spans="1:4">
      <c r="A656" s="51"/>
      <c r="B656" s="51"/>
      <c r="C656" s="51"/>
      <c r="D656" s="51"/>
    </row>
    <row r="657" spans="1:4">
      <c r="A657" s="51"/>
      <c r="B657" s="51"/>
      <c r="C657" s="51"/>
      <c r="D657" s="51"/>
    </row>
    <row r="658" spans="1:4">
      <c r="A658" s="51"/>
      <c r="B658" s="51"/>
      <c r="C658" s="51"/>
      <c r="D658" s="51"/>
    </row>
    <row r="659" spans="1:4">
      <c r="A659" s="51"/>
      <c r="B659" s="51"/>
      <c r="C659" s="51"/>
      <c r="D659" s="51"/>
    </row>
    <row r="660" spans="1:4">
      <c r="A660" s="51"/>
      <c r="B660" s="51"/>
      <c r="C660" s="51"/>
      <c r="D660" s="51"/>
    </row>
    <row r="661" spans="1:4">
      <c r="A661" s="51"/>
      <c r="B661" s="51"/>
      <c r="C661" s="51"/>
      <c r="D661" s="51"/>
    </row>
    <row r="662" spans="1:4">
      <c r="A662" s="51"/>
      <c r="B662" s="51"/>
      <c r="C662" s="51"/>
      <c r="D662" s="51"/>
    </row>
    <row r="663" spans="1:4">
      <c r="A663" s="51"/>
      <c r="B663" s="51"/>
      <c r="C663" s="51"/>
      <c r="D663" s="51"/>
    </row>
    <row r="664" spans="1:4">
      <c r="A664" s="51"/>
      <c r="B664" s="51"/>
      <c r="C664" s="51"/>
      <c r="D664" s="51"/>
    </row>
    <row r="665" spans="1:4">
      <c r="A665" s="51"/>
      <c r="B665" s="51"/>
      <c r="C665" s="51"/>
      <c r="D665" s="51"/>
    </row>
    <row r="666" spans="1:4">
      <c r="A666" s="51"/>
      <c r="B666" s="51"/>
      <c r="C666" s="51"/>
      <c r="D666" s="51"/>
    </row>
    <row r="667" spans="1:4">
      <c r="A667" s="51"/>
      <c r="B667" s="51"/>
      <c r="C667" s="51"/>
      <c r="D667" s="51"/>
    </row>
    <row r="668" spans="1:4">
      <c r="A668" s="51"/>
      <c r="B668" s="51"/>
      <c r="C668" s="51"/>
      <c r="D668" s="51"/>
    </row>
    <row r="669" spans="1:4">
      <c r="A669" s="51"/>
      <c r="B669" s="51"/>
      <c r="C669" s="51"/>
      <c r="D669" s="51"/>
    </row>
    <row r="670" spans="1:4">
      <c r="A670" s="51"/>
      <c r="B670" s="51"/>
      <c r="C670" s="51"/>
      <c r="D670" s="51"/>
    </row>
    <row r="671" spans="1:4">
      <c r="A671" s="51"/>
      <c r="B671" s="51"/>
      <c r="C671" s="51"/>
      <c r="D671" s="51"/>
    </row>
    <row r="672" spans="1:4">
      <c r="A672" s="51"/>
      <c r="B672" s="51"/>
      <c r="C672" s="51"/>
      <c r="D672" s="51"/>
    </row>
    <row r="673" spans="1:4">
      <c r="A673" s="51"/>
      <c r="B673" s="51"/>
      <c r="C673" s="51"/>
      <c r="D673" s="51"/>
    </row>
    <row r="674" spans="1:4">
      <c r="A674" s="51"/>
      <c r="B674" s="51"/>
      <c r="C674" s="51"/>
      <c r="D674" s="51"/>
    </row>
    <row r="675" spans="1:4">
      <c r="A675" s="51"/>
      <c r="B675" s="51"/>
      <c r="C675" s="51"/>
      <c r="D675" s="51"/>
    </row>
    <row r="676" spans="1:4">
      <c r="A676" s="51"/>
      <c r="B676" s="51"/>
      <c r="C676" s="51"/>
      <c r="D676" s="51"/>
    </row>
    <row r="677" spans="1:4">
      <c r="A677" s="51"/>
      <c r="B677" s="51"/>
      <c r="C677" s="51"/>
      <c r="D677" s="51"/>
    </row>
    <row r="678" spans="1:4">
      <c r="A678" s="51"/>
      <c r="B678" s="51"/>
      <c r="C678" s="51"/>
      <c r="D678" s="51"/>
    </row>
    <row r="679" spans="1:4">
      <c r="A679" s="51"/>
      <c r="B679" s="51"/>
      <c r="C679" s="51"/>
      <c r="D679" s="51"/>
    </row>
    <row r="680" spans="1:4">
      <c r="A680" s="51"/>
      <c r="B680" s="51"/>
      <c r="C680" s="51"/>
      <c r="D680" s="51"/>
    </row>
    <row r="681" spans="1:4">
      <c r="A681" s="51"/>
      <c r="B681" s="51"/>
      <c r="C681" s="51"/>
      <c r="D681" s="51"/>
    </row>
    <row r="682" spans="1:4">
      <c r="A682" s="51"/>
      <c r="B682" s="51"/>
      <c r="C682" s="51"/>
      <c r="D682" s="51"/>
    </row>
    <row r="683" spans="1:4">
      <c r="A683" s="51"/>
      <c r="B683" s="51"/>
      <c r="C683" s="51"/>
      <c r="D683" s="51"/>
    </row>
    <row r="684" spans="1:4">
      <c r="A684" s="51"/>
      <c r="B684" s="51"/>
      <c r="C684" s="51"/>
      <c r="D684" s="51"/>
    </row>
    <row r="685" spans="1:4">
      <c r="A685" s="51"/>
      <c r="B685" s="51"/>
      <c r="C685" s="51"/>
      <c r="D685" s="51"/>
    </row>
    <row r="686" spans="1:4">
      <c r="A686" s="51"/>
      <c r="B686" s="51"/>
      <c r="C686" s="51"/>
      <c r="D686" s="51"/>
    </row>
    <row r="687" spans="1:4">
      <c r="A687" s="51"/>
      <c r="B687" s="51"/>
      <c r="C687" s="51"/>
      <c r="D687" s="51"/>
    </row>
    <row r="688" spans="1:4">
      <c r="A688" s="51"/>
      <c r="B688" s="51"/>
      <c r="C688" s="51"/>
      <c r="D688" s="51"/>
    </row>
    <row r="689" spans="1:4">
      <c r="A689" s="51"/>
      <c r="B689" s="51"/>
      <c r="C689" s="51"/>
      <c r="D689" s="51"/>
    </row>
    <row r="690" spans="1:4">
      <c r="A690" s="51"/>
      <c r="B690" s="51"/>
      <c r="C690" s="51"/>
      <c r="D690" s="51"/>
    </row>
    <row r="691" spans="1:4">
      <c r="A691" s="51"/>
      <c r="B691" s="51"/>
      <c r="C691" s="51"/>
      <c r="D691" s="51"/>
    </row>
    <row r="692" spans="1:4">
      <c r="A692" s="51"/>
      <c r="B692" s="51"/>
      <c r="C692" s="51"/>
      <c r="D692" s="51"/>
    </row>
    <row r="693" spans="1:4">
      <c r="A693" s="51"/>
      <c r="B693" s="51"/>
      <c r="C693" s="51"/>
      <c r="D693" s="51"/>
    </row>
    <row r="694" spans="1:4">
      <c r="A694" s="51"/>
      <c r="B694" s="51"/>
      <c r="C694" s="51"/>
      <c r="D694" s="51"/>
    </row>
    <row r="695" spans="1:4">
      <c r="A695" s="51"/>
      <c r="B695" s="51"/>
      <c r="C695" s="51"/>
      <c r="D695" s="51"/>
    </row>
    <row r="696" spans="1:4">
      <c r="A696" s="51"/>
      <c r="B696" s="51"/>
      <c r="C696" s="51"/>
      <c r="D696" s="51"/>
    </row>
    <row r="697" spans="1:4">
      <c r="A697" s="51"/>
      <c r="B697" s="51"/>
      <c r="C697" s="51"/>
      <c r="D697" s="51"/>
    </row>
    <row r="698" spans="1:4">
      <c r="A698" s="51"/>
      <c r="B698" s="51"/>
      <c r="C698" s="51"/>
      <c r="D698" s="51"/>
    </row>
    <row r="699" spans="1:4">
      <c r="A699" s="51"/>
      <c r="B699" s="51"/>
      <c r="C699" s="51"/>
      <c r="D699" s="51"/>
    </row>
    <row r="700" spans="1:4">
      <c r="A700" s="51"/>
      <c r="B700" s="51"/>
      <c r="C700" s="51"/>
      <c r="D700" s="51"/>
    </row>
    <row r="701" spans="1:4">
      <c r="A701" s="51"/>
      <c r="B701" s="51"/>
      <c r="C701" s="51"/>
      <c r="D701" s="51"/>
    </row>
    <row r="702" spans="1:4">
      <c r="A702" s="51"/>
      <c r="B702" s="51"/>
      <c r="C702" s="51"/>
      <c r="D702" s="51"/>
    </row>
    <row r="703" spans="1:4">
      <c r="A703" s="51"/>
      <c r="B703" s="51"/>
      <c r="C703" s="51"/>
      <c r="D703" s="51"/>
    </row>
    <row r="704" spans="1:4">
      <c r="A704" s="51"/>
      <c r="B704" s="51"/>
      <c r="C704" s="51"/>
      <c r="D704" s="51"/>
    </row>
    <row r="705" spans="1:4">
      <c r="A705" s="51"/>
      <c r="B705" s="51"/>
      <c r="C705" s="51"/>
      <c r="D705" s="51"/>
    </row>
    <row r="706" spans="1:4">
      <c r="A706" s="51"/>
      <c r="B706" s="51"/>
      <c r="C706" s="51"/>
      <c r="D706" s="51"/>
    </row>
    <row r="707" spans="1:4">
      <c r="A707" s="51"/>
      <c r="B707" s="51"/>
      <c r="C707" s="51"/>
      <c r="D707" s="51"/>
    </row>
    <row r="708" spans="1:4">
      <c r="A708" s="51"/>
      <c r="B708" s="51"/>
      <c r="C708" s="51"/>
      <c r="D708" s="51"/>
    </row>
    <row r="709" spans="1:4">
      <c r="A709" s="51"/>
      <c r="B709" s="51"/>
      <c r="C709" s="51"/>
      <c r="D709" s="51"/>
    </row>
    <row r="710" spans="1:4">
      <c r="A710" s="51"/>
      <c r="B710" s="51"/>
      <c r="C710" s="51"/>
      <c r="D710" s="51"/>
    </row>
    <row r="711" spans="1:4">
      <c r="A711" s="51"/>
      <c r="B711" s="51"/>
      <c r="C711" s="51"/>
      <c r="D711" s="51"/>
    </row>
    <row r="712" spans="1:4">
      <c r="A712" s="51"/>
      <c r="B712" s="51"/>
      <c r="C712" s="51"/>
      <c r="D712" s="51"/>
    </row>
    <row r="713" spans="1:4">
      <c r="A713" s="51"/>
      <c r="B713" s="51"/>
      <c r="C713" s="51"/>
      <c r="D713" s="51"/>
    </row>
    <row r="714" spans="1:4">
      <c r="A714" s="51"/>
      <c r="B714" s="51"/>
      <c r="C714" s="51"/>
      <c r="D714" s="51"/>
    </row>
    <row r="715" spans="1:4">
      <c r="A715" s="51"/>
      <c r="B715" s="51"/>
      <c r="C715" s="51"/>
      <c r="D715" s="51"/>
    </row>
    <row r="716" spans="1:4">
      <c r="A716" s="51"/>
      <c r="B716" s="51"/>
      <c r="C716" s="51"/>
      <c r="D716" s="51"/>
    </row>
    <row r="717" spans="1:4">
      <c r="A717" s="51"/>
      <c r="B717" s="51"/>
      <c r="C717" s="51"/>
      <c r="D717" s="51"/>
    </row>
    <row r="718" spans="1:4">
      <c r="A718" s="51"/>
      <c r="B718" s="51"/>
      <c r="C718" s="51"/>
      <c r="D718" s="51"/>
    </row>
    <row r="719" spans="1:4">
      <c r="A719" s="51"/>
      <c r="B719" s="51"/>
      <c r="C719" s="51"/>
      <c r="D719" s="51"/>
    </row>
    <row r="720" spans="1:4">
      <c r="A720" s="51"/>
      <c r="B720" s="51"/>
      <c r="C720" s="51"/>
      <c r="D720" s="51"/>
    </row>
    <row r="721" spans="1:4">
      <c r="A721" s="51"/>
      <c r="B721" s="51"/>
      <c r="C721" s="51"/>
      <c r="D721" s="51"/>
    </row>
    <row r="722" spans="1:4">
      <c r="A722" s="51"/>
      <c r="B722" s="51"/>
      <c r="C722" s="51"/>
      <c r="D722" s="51"/>
    </row>
    <row r="723" spans="1:4">
      <c r="A723" s="51"/>
      <c r="B723" s="51"/>
      <c r="C723" s="51"/>
      <c r="D723" s="51"/>
    </row>
    <row r="724" spans="1:4">
      <c r="A724" s="51"/>
      <c r="B724" s="51"/>
      <c r="C724" s="51"/>
      <c r="D724" s="51"/>
    </row>
    <row r="725" spans="1:4">
      <c r="A725" s="51"/>
      <c r="B725" s="51"/>
      <c r="C725" s="51"/>
      <c r="D725" s="51"/>
    </row>
    <row r="726" spans="1:4">
      <c r="A726" s="51"/>
      <c r="B726" s="51"/>
      <c r="C726" s="51"/>
      <c r="D726" s="51"/>
    </row>
    <row r="727" spans="1:4">
      <c r="A727" s="51"/>
      <c r="B727" s="51"/>
      <c r="C727" s="51"/>
      <c r="D727" s="51"/>
    </row>
    <row r="728" spans="1:4">
      <c r="A728" s="51"/>
      <c r="B728" s="51"/>
      <c r="C728" s="51"/>
      <c r="D728" s="51"/>
    </row>
    <row r="729" spans="1:4">
      <c r="A729" s="51"/>
      <c r="B729" s="51"/>
      <c r="C729" s="51"/>
      <c r="D729" s="51"/>
    </row>
    <row r="730" spans="1:4">
      <c r="A730" s="51"/>
      <c r="B730" s="51"/>
      <c r="C730" s="51"/>
      <c r="D730" s="51"/>
    </row>
    <row r="731" spans="1:4">
      <c r="A731" s="51"/>
      <c r="B731" s="51"/>
      <c r="C731" s="51"/>
      <c r="D731" s="51"/>
    </row>
    <row r="732" spans="1:4">
      <c r="A732" s="51"/>
      <c r="B732" s="51"/>
      <c r="C732" s="51"/>
      <c r="D732" s="51"/>
    </row>
    <row r="733" spans="1:4">
      <c r="A733" s="51"/>
      <c r="B733" s="51"/>
      <c r="C733" s="51"/>
      <c r="D733" s="51"/>
    </row>
    <row r="734" spans="1:4">
      <c r="A734" s="51"/>
      <c r="B734" s="51"/>
      <c r="C734" s="51"/>
      <c r="D734" s="51"/>
    </row>
    <row r="735" spans="1:4">
      <c r="A735" s="51"/>
      <c r="B735" s="51"/>
      <c r="C735" s="51"/>
      <c r="D735" s="51"/>
    </row>
    <row r="736" spans="1:4">
      <c r="A736" s="51"/>
      <c r="B736" s="51"/>
      <c r="C736" s="51"/>
      <c r="D736" s="51"/>
    </row>
    <row r="737" spans="1:4">
      <c r="A737" s="51"/>
      <c r="B737" s="51"/>
      <c r="C737" s="51"/>
      <c r="D737" s="51"/>
    </row>
    <row r="738" spans="1:4">
      <c r="A738" s="51"/>
      <c r="B738" s="51"/>
      <c r="C738" s="51"/>
      <c r="D738" s="51"/>
    </row>
    <row r="739" spans="1:4">
      <c r="A739" s="51"/>
      <c r="B739" s="51"/>
      <c r="C739" s="51"/>
      <c r="D739" s="51"/>
    </row>
    <row r="740" spans="1:4">
      <c r="A740" s="51"/>
      <c r="B740" s="51"/>
      <c r="C740" s="51"/>
      <c r="D740" s="51"/>
    </row>
    <row r="741" spans="1:4">
      <c r="A741" s="51"/>
      <c r="B741" s="51"/>
      <c r="C741" s="51"/>
      <c r="D741" s="51"/>
    </row>
    <row r="742" spans="1:4">
      <c r="A742" s="51"/>
      <c r="B742" s="51"/>
      <c r="C742" s="51"/>
      <c r="D742" s="51"/>
    </row>
    <row r="743" spans="1:4">
      <c r="A743" s="51"/>
      <c r="B743" s="51"/>
      <c r="C743" s="51"/>
      <c r="D743" s="51"/>
    </row>
    <row r="744" spans="1:4">
      <c r="A744" s="51"/>
      <c r="B744" s="51"/>
      <c r="C744" s="51"/>
      <c r="D744" s="51"/>
    </row>
    <row r="745" spans="1:4">
      <c r="A745" s="51"/>
      <c r="B745" s="51"/>
      <c r="C745" s="51"/>
      <c r="D745" s="51"/>
    </row>
    <row r="746" spans="1:4">
      <c r="A746" s="51"/>
      <c r="B746" s="51"/>
      <c r="C746" s="51"/>
      <c r="D746" s="51"/>
    </row>
    <row r="747" spans="1:4">
      <c r="A747" s="51"/>
      <c r="B747" s="51"/>
      <c r="C747" s="51"/>
      <c r="D747" s="51"/>
    </row>
    <row r="748" spans="1:4">
      <c r="A748" s="51"/>
      <c r="B748" s="51"/>
      <c r="C748" s="51"/>
      <c r="D748" s="51"/>
    </row>
    <row r="749" spans="1:4">
      <c r="A749" s="51"/>
      <c r="B749" s="51"/>
      <c r="C749" s="51"/>
      <c r="D749" s="51"/>
    </row>
    <row r="750" spans="1:4">
      <c r="A750" s="51"/>
      <c r="B750" s="51"/>
      <c r="C750" s="51"/>
      <c r="D750" s="51"/>
    </row>
    <row r="751" spans="1:4">
      <c r="A751" s="51"/>
      <c r="B751" s="51"/>
      <c r="C751" s="51"/>
      <c r="D751" s="51"/>
    </row>
    <row r="752" spans="1:4">
      <c r="A752" s="51"/>
      <c r="B752" s="51"/>
      <c r="C752" s="51"/>
      <c r="D752" s="51"/>
    </row>
    <row r="753" spans="1:4">
      <c r="A753" s="51"/>
      <c r="B753" s="51"/>
      <c r="C753" s="51"/>
      <c r="D753" s="51"/>
    </row>
    <row r="754" spans="1:4">
      <c r="A754" s="51"/>
      <c r="B754" s="51"/>
      <c r="C754" s="51"/>
      <c r="D754" s="51"/>
    </row>
    <row r="755" spans="1:4">
      <c r="A755" s="51"/>
      <c r="B755" s="51"/>
      <c r="C755" s="51"/>
      <c r="D755" s="51"/>
    </row>
    <row r="756" spans="1:4">
      <c r="A756" s="51"/>
      <c r="B756" s="51"/>
      <c r="C756" s="51"/>
      <c r="D756" s="51"/>
    </row>
    <row r="757" spans="1:4">
      <c r="A757" s="51"/>
      <c r="B757" s="51"/>
      <c r="C757" s="51"/>
      <c r="D757" s="51"/>
    </row>
    <row r="758" spans="1:4">
      <c r="A758" s="51"/>
      <c r="B758" s="51"/>
      <c r="C758" s="51"/>
      <c r="D758" s="51"/>
    </row>
    <row r="759" spans="1:4">
      <c r="A759" s="51"/>
      <c r="B759" s="51"/>
      <c r="C759" s="51"/>
      <c r="D759" s="51"/>
    </row>
    <row r="760" spans="1:4">
      <c r="A760" s="51"/>
      <c r="B760" s="51"/>
      <c r="C760" s="51"/>
      <c r="D760" s="51"/>
    </row>
    <row r="761" spans="1:4">
      <c r="A761" s="51"/>
      <c r="B761" s="51"/>
      <c r="C761" s="51"/>
      <c r="D761" s="51"/>
    </row>
    <row r="762" spans="1:4">
      <c r="A762" s="51"/>
      <c r="B762" s="51"/>
      <c r="C762" s="51"/>
      <c r="D762" s="51"/>
    </row>
    <row r="763" spans="1:4">
      <c r="A763" s="51"/>
      <c r="B763" s="51"/>
      <c r="C763" s="51"/>
      <c r="D763" s="51"/>
    </row>
    <row r="764" spans="1:4">
      <c r="A764" s="51"/>
      <c r="B764" s="51"/>
      <c r="C764" s="51"/>
      <c r="D764" s="51"/>
    </row>
    <row r="765" spans="1:4">
      <c r="A765" s="51"/>
      <c r="B765" s="51"/>
      <c r="C765" s="51"/>
      <c r="D765" s="51"/>
    </row>
    <row r="766" spans="1:4">
      <c r="A766" s="51"/>
      <c r="B766" s="51"/>
      <c r="C766" s="51"/>
      <c r="D766" s="51"/>
    </row>
    <row r="767" spans="1:4">
      <c r="A767" s="51"/>
      <c r="B767" s="51"/>
      <c r="C767" s="51"/>
      <c r="D767" s="51"/>
    </row>
    <row r="768" spans="1:4">
      <c r="A768" s="51"/>
      <c r="B768" s="51"/>
      <c r="C768" s="51"/>
      <c r="D768" s="51"/>
    </row>
    <row r="769" spans="1:4">
      <c r="A769" s="51"/>
      <c r="B769" s="51"/>
      <c r="C769" s="51"/>
      <c r="D769" s="51"/>
    </row>
    <row r="770" spans="1:4">
      <c r="A770" s="51"/>
      <c r="B770" s="51"/>
      <c r="C770" s="51"/>
      <c r="D770" s="51"/>
    </row>
    <row r="771" spans="1:4">
      <c r="A771" s="51"/>
      <c r="B771" s="51"/>
      <c r="C771" s="51"/>
      <c r="D771" s="51"/>
    </row>
    <row r="772" spans="1:4">
      <c r="A772" s="51"/>
      <c r="B772" s="51"/>
      <c r="C772" s="51"/>
      <c r="D772" s="51"/>
    </row>
    <row r="773" spans="1:4">
      <c r="A773" s="51"/>
      <c r="B773" s="51"/>
      <c r="C773" s="51"/>
      <c r="D773" s="51"/>
    </row>
    <row r="774" spans="1:4">
      <c r="A774" s="51"/>
      <c r="B774" s="51"/>
      <c r="C774" s="51"/>
      <c r="D774" s="51"/>
    </row>
    <row r="775" spans="1:4">
      <c r="A775" s="51"/>
      <c r="B775" s="51"/>
      <c r="C775" s="51"/>
      <c r="D775" s="51"/>
    </row>
    <row r="776" spans="1:4">
      <c r="A776" s="51"/>
      <c r="B776" s="51"/>
      <c r="C776" s="51"/>
      <c r="D776" s="51"/>
    </row>
    <row r="777" spans="1:4">
      <c r="A777" s="51"/>
      <c r="B777" s="51"/>
      <c r="C777" s="51"/>
      <c r="D777" s="51"/>
    </row>
    <row r="778" spans="1:4">
      <c r="A778" s="51"/>
      <c r="B778" s="51"/>
      <c r="C778" s="51"/>
      <c r="D778" s="51"/>
    </row>
    <row r="779" spans="1:4">
      <c r="A779" s="51"/>
      <c r="B779" s="51"/>
      <c r="C779" s="51"/>
      <c r="D779" s="51"/>
    </row>
    <row r="780" spans="1:4">
      <c r="A780" s="51"/>
      <c r="B780" s="51"/>
      <c r="C780" s="51"/>
      <c r="D780" s="51"/>
    </row>
    <row r="781" spans="1:4">
      <c r="A781" s="51"/>
      <c r="B781" s="51"/>
      <c r="C781" s="51"/>
      <c r="D781" s="51"/>
    </row>
    <row r="782" spans="1:4">
      <c r="A782" s="51"/>
      <c r="B782" s="51"/>
      <c r="C782" s="51"/>
      <c r="D782" s="51"/>
    </row>
    <row r="783" spans="1:4">
      <c r="A783" s="51"/>
      <c r="B783" s="51"/>
      <c r="C783" s="51"/>
      <c r="D783" s="51"/>
    </row>
    <row r="784" spans="1:4">
      <c r="A784" s="51"/>
      <c r="B784" s="51"/>
      <c r="C784" s="51"/>
      <c r="D784" s="51"/>
    </row>
    <row r="785" spans="1:4">
      <c r="A785" s="51"/>
      <c r="B785" s="51"/>
      <c r="C785" s="51"/>
      <c r="D785" s="51"/>
    </row>
    <row r="786" spans="1:4">
      <c r="A786" s="51"/>
      <c r="B786" s="51"/>
      <c r="C786" s="51"/>
      <c r="D786" s="51"/>
    </row>
    <row r="787" spans="1:4">
      <c r="A787" s="51"/>
      <c r="B787" s="51"/>
      <c r="C787" s="51"/>
      <c r="D787" s="51"/>
    </row>
    <row r="788" spans="1:4">
      <c r="A788" s="51"/>
      <c r="B788" s="51"/>
      <c r="C788" s="51"/>
      <c r="D788" s="51"/>
    </row>
    <row r="789" spans="1:4">
      <c r="A789" s="51"/>
      <c r="B789" s="51"/>
      <c r="C789" s="51"/>
      <c r="D789" s="51"/>
    </row>
    <row r="790" spans="1:4">
      <c r="A790" s="51"/>
      <c r="B790" s="51"/>
      <c r="C790" s="51"/>
      <c r="D790" s="51"/>
    </row>
    <row r="791" spans="1:4">
      <c r="A791" s="51"/>
      <c r="B791" s="51"/>
      <c r="C791" s="51"/>
      <c r="D791" s="51"/>
    </row>
    <row r="792" spans="1:4">
      <c r="A792" s="51"/>
      <c r="B792" s="51"/>
      <c r="C792" s="51"/>
      <c r="D792" s="51"/>
    </row>
    <row r="793" spans="1:4">
      <c r="A793" s="51"/>
      <c r="B793" s="51"/>
      <c r="C793" s="51"/>
      <c r="D793" s="51"/>
    </row>
    <row r="794" spans="1:4">
      <c r="A794" s="51"/>
      <c r="B794" s="51"/>
      <c r="C794" s="51"/>
      <c r="D794" s="51"/>
    </row>
    <row r="795" spans="1:4">
      <c r="A795" s="51"/>
      <c r="B795" s="51"/>
      <c r="C795" s="51"/>
      <c r="D795" s="51"/>
    </row>
    <row r="796" spans="1:4">
      <c r="A796" s="51"/>
      <c r="B796" s="51"/>
      <c r="C796" s="51"/>
      <c r="D796" s="51"/>
    </row>
    <row r="797" spans="1:4">
      <c r="A797" s="51"/>
      <c r="B797" s="51"/>
      <c r="C797" s="51"/>
      <c r="D797" s="51"/>
    </row>
    <row r="798" spans="1:4">
      <c r="A798" s="51"/>
      <c r="B798" s="51"/>
      <c r="C798" s="51"/>
      <c r="D798" s="51"/>
    </row>
    <row r="799" spans="1:4">
      <c r="A799" s="51"/>
      <c r="B799" s="51"/>
      <c r="C799" s="51"/>
      <c r="D799" s="51"/>
    </row>
    <row r="800" spans="1:4">
      <c r="A800" s="51"/>
      <c r="B800" s="51"/>
      <c r="C800" s="51"/>
      <c r="D800" s="51"/>
    </row>
    <row r="801" spans="1:4">
      <c r="A801" s="51"/>
      <c r="B801" s="51"/>
      <c r="C801" s="51"/>
      <c r="D801" s="51"/>
    </row>
    <row r="802" spans="1:4">
      <c r="A802" s="51"/>
      <c r="B802" s="51"/>
      <c r="C802" s="51"/>
      <c r="D802" s="51"/>
    </row>
    <row r="803" spans="1:4">
      <c r="A803" s="51"/>
      <c r="B803" s="51"/>
      <c r="C803" s="51"/>
      <c r="D803" s="51"/>
    </row>
    <row r="804" spans="1:4">
      <c r="A804" s="51"/>
      <c r="B804" s="51"/>
      <c r="C804" s="51"/>
      <c r="D804" s="51"/>
    </row>
    <row r="805" spans="1:4">
      <c r="A805" s="51"/>
      <c r="B805" s="51"/>
      <c r="C805" s="51"/>
      <c r="D805" s="51"/>
    </row>
    <row r="806" spans="1:4">
      <c r="A806" s="51"/>
      <c r="B806" s="51"/>
      <c r="C806" s="51"/>
      <c r="D806" s="51"/>
    </row>
    <row r="807" spans="1:4">
      <c r="A807" s="51"/>
      <c r="B807" s="51"/>
      <c r="C807" s="51"/>
      <c r="D807" s="51"/>
    </row>
    <row r="808" spans="1:4">
      <c r="A808" s="51"/>
      <c r="B808" s="51"/>
      <c r="C808" s="51"/>
      <c r="D808" s="51"/>
    </row>
    <row r="809" spans="1:4">
      <c r="A809" s="51"/>
      <c r="B809" s="51"/>
      <c r="C809" s="51"/>
      <c r="D809" s="51"/>
    </row>
    <row r="810" spans="1:4">
      <c r="A810" s="51"/>
      <c r="B810" s="51"/>
      <c r="C810" s="51"/>
      <c r="D810" s="51"/>
    </row>
    <row r="811" spans="1:4">
      <c r="A811" s="51"/>
      <c r="B811" s="51"/>
      <c r="C811" s="51"/>
      <c r="D811" s="51"/>
    </row>
    <row r="812" spans="1:4">
      <c r="A812" s="51"/>
      <c r="B812" s="51"/>
      <c r="C812" s="51"/>
      <c r="D812" s="51"/>
    </row>
    <row r="813" spans="1:4">
      <c r="A813" s="51"/>
      <c r="B813" s="51"/>
      <c r="C813" s="51"/>
      <c r="D813" s="51"/>
    </row>
    <row r="814" spans="1:4">
      <c r="A814" s="51"/>
      <c r="B814" s="51"/>
      <c r="C814" s="51"/>
      <c r="D814" s="51"/>
    </row>
    <row r="815" spans="1:4">
      <c r="A815" s="51"/>
      <c r="B815" s="51"/>
      <c r="C815" s="51"/>
      <c r="D815" s="51"/>
    </row>
    <row r="816" spans="1:4">
      <c r="A816" s="51"/>
      <c r="B816" s="51"/>
      <c r="C816" s="51"/>
      <c r="D816" s="51"/>
    </row>
    <row r="817" spans="1:4">
      <c r="A817" s="51"/>
      <c r="B817" s="51"/>
      <c r="C817" s="51"/>
      <c r="D817" s="51"/>
    </row>
    <row r="818" spans="1:4">
      <c r="A818" s="51"/>
      <c r="B818" s="51"/>
      <c r="C818" s="51"/>
      <c r="D818" s="51"/>
    </row>
    <row r="819" spans="1:4">
      <c r="A819" s="51"/>
      <c r="B819" s="51"/>
      <c r="C819" s="51"/>
      <c r="D819" s="51"/>
    </row>
    <row r="820" spans="1:4">
      <c r="A820" s="51"/>
      <c r="B820" s="51"/>
      <c r="C820" s="51"/>
      <c r="D820" s="51"/>
    </row>
    <row r="821" spans="1:4">
      <c r="A821" s="51"/>
      <c r="B821" s="51"/>
      <c r="C821" s="51"/>
      <c r="D821" s="51"/>
    </row>
    <row r="822" spans="1:4">
      <c r="A822" s="51"/>
      <c r="B822" s="51"/>
      <c r="C822" s="51"/>
      <c r="D822" s="51"/>
    </row>
    <row r="823" spans="1:4">
      <c r="A823" s="51"/>
      <c r="B823" s="51"/>
      <c r="C823" s="51"/>
      <c r="D823" s="51"/>
    </row>
    <row r="824" spans="1:4">
      <c r="A824" s="51"/>
      <c r="B824" s="51"/>
      <c r="C824" s="51"/>
      <c r="D824" s="51"/>
    </row>
    <row r="825" spans="1:4">
      <c r="A825" s="51"/>
      <c r="B825" s="51"/>
      <c r="C825" s="51"/>
      <c r="D825" s="51"/>
    </row>
    <row r="826" spans="1:4">
      <c r="A826" s="51"/>
      <c r="B826" s="51"/>
      <c r="C826" s="51"/>
      <c r="D826" s="51"/>
    </row>
    <row r="827" spans="1:4">
      <c r="A827" s="51"/>
      <c r="B827" s="51"/>
      <c r="C827" s="51"/>
      <c r="D827" s="51"/>
    </row>
    <row r="828" spans="1:4">
      <c r="A828" s="51"/>
      <c r="B828" s="51"/>
      <c r="C828" s="51"/>
      <c r="D828" s="51"/>
    </row>
    <row r="829" spans="1:4">
      <c r="A829" s="51"/>
      <c r="B829" s="51"/>
      <c r="C829" s="51"/>
      <c r="D829" s="51"/>
    </row>
    <row r="830" spans="1:4">
      <c r="A830" s="51"/>
      <c r="B830" s="51"/>
      <c r="C830" s="51"/>
      <c r="D830" s="51"/>
    </row>
    <row r="831" spans="1:4">
      <c r="A831" s="51"/>
      <c r="B831" s="51"/>
      <c r="C831" s="51"/>
      <c r="D831" s="51"/>
    </row>
    <row r="832" spans="1:4">
      <c r="A832" s="51"/>
      <c r="B832" s="51"/>
      <c r="C832" s="51"/>
      <c r="D832" s="51"/>
    </row>
    <row r="833" spans="1:4">
      <c r="A833" s="51"/>
      <c r="B833" s="51"/>
      <c r="C833" s="51"/>
      <c r="D833" s="51"/>
    </row>
    <row r="834" spans="1:4">
      <c r="A834" s="51"/>
      <c r="B834" s="51"/>
      <c r="C834" s="51"/>
      <c r="D834" s="51"/>
    </row>
    <row r="835" spans="1:4">
      <c r="A835" s="51"/>
      <c r="B835" s="51"/>
      <c r="C835" s="51"/>
      <c r="D835" s="51"/>
    </row>
    <row r="836" spans="1:4">
      <c r="A836" s="51"/>
      <c r="B836" s="51"/>
      <c r="C836" s="51"/>
      <c r="D836" s="51"/>
    </row>
    <row r="837" spans="1:4">
      <c r="A837" s="51"/>
      <c r="B837" s="51"/>
      <c r="C837" s="51"/>
      <c r="D837" s="51"/>
    </row>
    <row r="838" spans="1:4">
      <c r="A838" s="51"/>
      <c r="B838" s="51"/>
      <c r="C838" s="51"/>
      <c r="D838" s="51"/>
    </row>
    <row r="839" spans="1:4">
      <c r="A839" s="51"/>
      <c r="B839" s="51"/>
      <c r="C839" s="51"/>
      <c r="D839" s="51"/>
    </row>
    <row r="840" spans="1:4">
      <c r="A840" s="51"/>
      <c r="B840" s="51"/>
      <c r="C840" s="51"/>
      <c r="D840" s="51"/>
    </row>
    <row r="841" spans="1:4">
      <c r="A841" s="51"/>
      <c r="B841" s="51"/>
      <c r="C841" s="51"/>
      <c r="D841" s="51"/>
    </row>
    <row r="842" spans="1:4">
      <c r="A842" s="51"/>
      <c r="B842" s="51"/>
      <c r="C842" s="51"/>
      <c r="D842" s="51"/>
    </row>
    <row r="843" spans="1:4">
      <c r="A843" s="51"/>
      <c r="B843" s="51"/>
      <c r="C843" s="51"/>
      <c r="D843" s="51"/>
    </row>
    <row r="844" spans="1:4">
      <c r="A844" s="51"/>
      <c r="B844" s="51"/>
      <c r="C844" s="51"/>
      <c r="D844" s="51"/>
    </row>
    <row r="845" spans="1:4">
      <c r="A845" s="51"/>
      <c r="B845" s="51"/>
      <c r="C845" s="51"/>
      <c r="D845" s="51"/>
    </row>
    <row r="846" spans="1:4">
      <c r="A846" s="51"/>
      <c r="B846" s="51"/>
      <c r="C846" s="51"/>
      <c r="D846" s="51"/>
    </row>
    <row r="847" spans="1:4">
      <c r="A847" s="51"/>
      <c r="B847" s="51"/>
      <c r="C847" s="51"/>
      <c r="D847" s="51"/>
    </row>
    <row r="848" spans="1:4">
      <c r="A848" s="51"/>
      <c r="B848" s="51"/>
      <c r="C848" s="51"/>
      <c r="D848" s="51"/>
    </row>
    <row r="849" spans="1:4">
      <c r="A849" s="51"/>
      <c r="B849" s="51"/>
      <c r="C849" s="51"/>
      <c r="D849" s="51"/>
    </row>
    <row r="850" spans="1:4">
      <c r="A850" s="51"/>
      <c r="B850" s="51"/>
      <c r="C850" s="51"/>
      <c r="D850" s="51"/>
    </row>
    <row r="851" spans="1:4">
      <c r="A851" s="51"/>
      <c r="B851" s="51"/>
      <c r="C851" s="51"/>
      <c r="D851" s="51"/>
    </row>
    <row r="852" spans="1:4">
      <c r="A852" s="51"/>
      <c r="B852" s="51"/>
      <c r="C852" s="51"/>
      <c r="D852" s="51"/>
    </row>
    <row r="853" spans="1:4">
      <c r="A853" s="51"/>
      <c r="B853" s="51"/>
      <c r="C853" s="51"/>
      <c r="D853" s="51"/>
    </row>
    <row r="854" spans="1:4">
      <c r="A854" s="51"/>
      <c r="B854" s="51"/>
      <c r="C854" s="51"/>
      <c r="D854" s="51"/>
    </row>
    <row r="855" spans="1:4">
      <c r="A855" s="51"/>
      <c r="B855" s="51"/>
      <c r="C855" s="51"/>
      <c r="D855" s="51"/>
    </row>
    <row r="856" spans="1:4">
      <c r="A856" s="51"/>
      <c r="B856" s="51"/>
      <c r="C856" s="51"/>
      <c r="D856" s="51"/>
    </row>
    <row r="857" spans="1:4">
      <c r="A857" s="51"/>
      <c r="B857" s="51"/>
      <c r="C857" s="51"/>
      <c r="D857" s="51"/>
    </row>
    <row r="858" spans="1:4">
      <c r="A858" s="51"/>
      <c r="B858" s="51"/>
      <c r="C858" s="51"/>
      <c r="D858" s="51"/>
    </row>
    <row r="859" spans="1:4">
      <c r="A859" s="51"/>
      <c r="B859" s="51"/>
      <c r="C859" s="51"/>
      <c r="D859" s="51"/>
    </row>
    <row r="860" spans="1:4">
      <c r="A860" s="51"/>
      <c r="B860" s="51"/>
      <c r="C860" s="51"/>
      <c r="D860" s="51"/>
    </row>
    <row r="861" spans="1:4">
      <c r="A861" s="51"/>
      <c r="B861" s="51"/>
      <c r="C861" s="51"/>
      <c r="D861" s="51"/>
    </row>
    <row r="862" spans="1:4">
      <c r="A862" s="51"/>
      <c r="B862" s="51"/>
      <c r="C862" s="51"/>
      <c r="D862" s="51"/>
    </row>
    <row r="863" spans="1:4">
      <c r="A863" s="51"/>
      <c r="B863" s="51"/>
      <c r="C863" s="51"/>
      <c r="D863" s="51"/>
    </row>
    <row r="864" spans="1:4">
      <c r="A864" s="51"/>
      <c r="B864" s="51"/>
      <c r="C864" s="51"/>
      <c r="D864" s="51"/>
    </row>
    <row r="865" spans="1:4">
      <c r="A865" s="51"/>
      <c r="B865" s="51"/>
      <c r="C865" s="51"/>
      <c r="D865" s="51"/>
    </row>
    <row r="866" spans="1:4">
      <c r="A866" s="51"/>
      <c r="B866" s="51"/>
      <c r="C866" s="51"/>
      <c r="D866" s="51"/>
    </row>
    <row r="867" spans="1:4">
      <c r="A867" s="51"/>
      <c r="B867" s="51"/>
      <c r="C867" s="51"/>
      <c r="D867" s="51"/>
    </row>
    <row r="868" spans="1:4">
      <c r="A868" s="51"/>
      <c r="B868" s="51"/>
      <c r="C868" s="51"/>
      <c r="D868" s="51"/>
    </row>
    <row r="869" spans="1:4">
      <c r="A869" s="51"/>
      <c r="B869" s="51"/>
      <c r="C869" s="51"/>
      <c r="D869" s="51"/>
    </row>
    <row r="870" spans="1:4">
      <c r="A870" s="51"/>
      <c r="B870" s="51"/>
      <c r="C870" s="51"/>
      <c r="D870" s="51"/>
    </row>
    <row r="871" spans="1:4">
      <c r="A871" s="51"/>
      <c r="B871" s="51"/>
      <c r="C871" s="51"/>
      <c r="D871" s="51"/>
    </row>
    <row r="872" spans="1:4">
      <c r="A872" s="51"/>
      <c r="B872" s="51"/>
      <c r="C872" s="51"/>
      <c r="D872" s="51"/>
    </row>
    <row r="873" spans="1:4">
      <c r="A873" s="51"/>
      <c r="B873" s="51"/>
      <c r="C873" s="51"/>
      <c r="D873" s="51"/>
    </row>
    <row r="874" spans="1:4">
      <c r="A874" s="51"/>
      <c r="B874" s="51"/>
      <c r="C874" s="51"/>
      <c r="D874" s="51"/>
    </row>
    <row r="875" spans="1:4">
      <c r="A875" s="51"/>
      <c r="B875" s="51"/>
      <c r="C875" s="51"/>
      <c r="D875" s="51"/>
    </row>
    <row r="876" spans="1:4">
      <c r="A876" s="51"/>
      <c r="B876" s="51"/>
      <c r="C876" s="51"/>
      <c r="D876" s="51"/>
    </row>
    <row r="877" spans="1:4">
      <c r="A877" s="51"/>
      <c r="B877" s="51"/>
      <c r="C877" s="51"/>
      <c r="D877" s="51"/>
    </row>
    <row r="878" spans="1:4">
      <c r="A878" s="51"/>
      <c r="B878" s="51"/>
      <c r="C878" s="51"/>
      <c r="D878" s="51"/>
    </row>
    <row r="879" spans="1:4">
      <c r="A879" s="51"/>
      <c r="B879" s="51"/>
      <c r="C879" s="51"/>
      <c r="D879" s="51"/>
    </row>
    <row r="880" spans="1:4">
      <c r="A880" s="51"/>
      <c r="B880" s="51"/>
      <c r="C880" s="51"/>
      <c r="D880" s="51"/>
    </row>
    <row r="881" spans="1:4">
      <c r="A881" s="51"/>
      <c r="B881" s="51"/>
      <c r="C881" s="51"/>
      <c r="D881" s="51"/>
    </row>
    <row r="882" spans="1:4">
      <c r="A882" s="51"/>
      <c r="B882" s="51"/>
      <c r="C882" s="51"/>
      <c r="D882" s="51"/>
    </row>
    <row r="883" spans="1:4">
      <c r="A883" s="51"/>
      <c r="B883" s="51"/>
      <c r="C883" s="51"/>
      <c r="D883" s="51"/>
    </row>
    <row r="884" spans="1:4">
      <c r="A884" s="51"/>
      <c r="B884" s="51"/>
      <c r="C884" s="51"/>
      <c r="D884" s="51"/>
    </row>
    <row r="885" spans="1:4">
      <c r="A885" s="51"/>
      <c r="B885" s="51"/>
      <c r="C885" s="51"/>
      <c r="D885" s="51"/>
    </row>
    <row r="886" spans="1:4">
      <c r="A886" s="51"/>
      <c r="B886" s="51"/>
      <c r="C886" s="51"/>
      <c r="D886" s="51"/>
    </row>
    <row r="887" spans="1:4">
      <c r="A887" s="51"/>
      <c r="B887" s="51"/>
      <c r="C887" s="51"/>
      <c r="D887" s="51"/>
    </row>
    <row r="888" spans="1:4">
      <c r="A888" s="51"/>
      <c r="B888" s="51"/>
      <c r="C888" s="51"/>
      <c r="D888" s="51"/>
    </row>
    <row r="889" spans="1:4">
      <c r="A889" s="51"/>
      <c r="B889" s="51"/>
      <c r="C889" s="51"/>
      <c r="D889" s="51"/>
    </row>
    <row r="890" spans="1:4">
      <c r="A890" s="51"/>
      <c r="B890" s="51"/>
      <c r="C890" s="51"/>
      <c r="D890" s="51"/>
    </row>
    <row r="891" spans="1:4">
      <c r="A891" s="51"/>
      <c r="B891" s="51"/>
      <c r="C891" s="51"/>
      <c r="D891" s="51"/>
    </row>
    <row r="892" spans="1:4">
      <c r="A892" s="51"/>
      <c r="B892" s="51"/>
      <c r="C892" s="51"/>
      <c r="D892" s="51"/>
    </row>
    <row r="893" spans="1:4">
      <c r="A893" s="51"/>
      <c r="B893" s="51"/>
      <c r="C893" s="51"/>
      <c r="D893" s="51"/>
    </row>
    <row r="894" spans="1:4">
      <c r="A894" s="51"/>
      <c r="B894" s="51"/>
      <c r="C894" s="51"/>
      <c r="D894" s="51"/>
    </row>
    <row r="895" spans="1:4">
      <c r="A895" s="51"/>
      <c r="B895" s="51"/>
      <c r="C895" s="51"/>
      <c r="D895" s="51"/>
    </row>
    <row r="896" spans="1:4">
      <c r="A896" s="51"/>
      <c r="B896" s="51"/>
      <c r="C896" s="51"/>
      <c r="D896" s="51"/>
    </row>
    <row r="897" spans="1:4">
      <c r="A897" s="51"/>
      <c r="B897" s="51"/>
      <c r="C897" s="51"/>
      <c r="D897" s="51"/>
    </row>
    <row r="898" spans="1:4">
      <c r="A898" s="51"/>
      <c r="B898" s="51"/>
      <c r="C898" s="51"/>
      <c r="D898" s="51"/>
    </row>
    <row r="899" spans="1:4">
      <c r="A899" s="51"/>
      <c r="B899" s="51"/>
      <c r="C899" s="51"/>
      <c r="D899" s="51"/>
    </row>
    <row r="900" spans="1:4">
      <c r="A900" s="51"/>
      <c r="B900" s="51"/>
      <c r="C900" s="51"/>
      <c r="D900" s="51"/>
    </row>
    <row r="901" spans="1:4">
      <c r="A901" s="51"/>
      <c r="B901" s="51"/>
      <c r="C901" s="51"/>
      <c r="D901" s="51"/>
    </row>
    <row r="902" spans="1:4">
      <c r="A902" s="51"/>
      <c r="B902" s="51"/>
      <c r="C902" s="51"/>
      <c r="D902" s="51"/>
    </row>
    <row r="903" spans="1:4">
      <c r="A903" s="51"/>
      <c r="B903" s="51"/>
      <c r="C903" s="51"/>
      <c r="D903" s="51"/>
    </row>
    <row r="904" spans="1:4">
      <c r="A904" s="51"/>
      <c r="B904" s="51"/>
      <c r="C904" s="51"/>
      <c r="D904" s="51"/>
    </row>
    <row r="905" spans="1:4">
      <c r="A905" s="51"/>
      <c r="B905" s="51"/>
      <c r="C905" s="51"/>
      <c r="D905" s="51"/>
    </row>
    <row r="906" spans="1:4">
      <c r="A906" s="51"/>
      <c r="B906" s="51"/>
      <c r="C906" s="51"/>
      <c r="D906" s="51"/>
    </row>
    <row r="907" spans="1:4">
      <c r="A907" s="51"/>
      <c r="B907" s="51"/>
      <c r="C907" s="51"/>
      <c r="D907" s="51"/>
    </row>
    <row r="908" spans="1:4">
      <c r="A908" s="51"/>
      <c r="B908" s="51"/>
      <c r="C908" s="51"/>
      <c r="D908" s="51"/>
    </row>
    <row r="909" spans="1:4">
      <c r="A909" s="51"/>
      <c r="B909" s="51"/>
      <c r="C909" s="51"/>
      <c r="D909" s="51"/>
    </row>
    <row r="910" spans="1:4">
      <c r="A910" s="51"/>
      <c r="B910" s="51"/>
      <c r="C910" s="51"/>
      <c r="D910" s="51"/>
    </row>
    <row r="911" spans="1:4">
      <c r="A911" s="51"/>
      <c r="B911" s="51"/>
      <c r="C911" s="51"/>
      <c r="D911" s="51"/>
    </row>
    <row r="912" spans="1:4">
      <c r="A912" s="51"/>
      <c r="B912" s="51"/>
      <c r="C912" s="51"/>
      <c r="D912" s="51"/>
    </row>
    <row r="913" spans="1:4">
      <c r="A913" s="51"/>
      <c r="B913" s="51"/>
      <c r="C913" s="51"/>
      <c r="D913" s="51"/>
    </row>
    <row r="914" spans="1:4">
      <c r="A914" s="51"/>
      <c r="B914" s="51"/>
      <c r="C914" s="51"/>
      <c r="D914" s="51"/>
    </row>
    <row r="915" spans="1:4">
      <c r="A915" s="51"/>
      <c r="B915" s="51"/>
      <c r="C915" s="51"/>
      <c r="D915" s="51"/>
    </row>
    <row r="916" spans="1:4">
      <c r="A916" s="51"/>
      <c r="B916" s="51"/>
      <c r="C916" s="51"/>
      <c r="D916" s="51"/>
    </row>
    <row r="917" spans="1:4">
      <c r="A917" s="51"/>
      <c r="B917" s="51"/>
      <c r="C917" s="51"/>
      <c r="D917" s="51"/>
    </row>
    <row r="918" spans="1:4">
      <c r="A918" s="51"/>
      <c r="B918" s="51"/>
      <c r="C918" s="51"/>
      <c r="D918" s="51"/>
    </row>
    <row r="919" spans="1:4">
      <c r="A919" s="51"/>
      <c r="B919" s="51"/>
      <c r="C919" s="51"/>
      <c r="D919" s="51"/>
    </row>
    <row r="920" spans="1:4">
      <c r="A920" s="51"/>
      <c r="B920" s="51"/>
      <c r="C920" s="51"/>
      <c r="D920" s="51"/>
    </row>
    <row r="921" spans="1:4">
      <c r="A921" s="51"/>
      <c r="B921" s="51"/>
      <c r="C921" s="51"/>
      <c r="D921" s="51"/>
    </row>
    <row r="922" spans="1:4">
      <c r="A922" s="51"/>
      <c r="B922" s="51"/>
      <c r="C922" s="51"/>
      <c r="D922" s="51"/>
    </row>
    <row r="923" spans="1:4">
      <c r="A923" s="51"/>
      <c r="B923" s="51"/>
      <c r="C923" s="51"/>
      <c r="D923" s="51"/>
    </row>
    <row r="924" spans="1:4">
      <c r="A924" s="51"/>
      <c r="B924" s="51"/>
      <c r="C924" s="51"/>
      <c r="D924" s="51"/>
    </row>
    <row r="925" spans="1:4">
      <c r="A925" s="51"/>
      <c r="B925" s="51"/>
      <c r="C925" s="51"/>
      <c r="D925" s="51"/>
    </row>
    <row r="926" spans="1:4">
      <c r="A926" s="51"/>
      <c r="B926" s="51"/>
      <c r="C926" s="51"/>
      <c r="D926" s="51"/>
    </row>
    <row r="927" spans="1:4">
      <c r="A927" s="51"/>
      <c r="B927" s="51"/>
      <c r="C927" s="51"/>
      <c r="D927" s="51"/>
    </row>
    <row r="928" spans="1:4">
      <c r="A928" s="51"/>
      <c r="B928" s="51"/>
      <c r="C928" s="51"/>
      <c r="D928" s="51"/>
    </row>
    <row r="929" spans="1:4">
      <c r="A929" s="51"/>
      <c r="B929" s="51"/>
      <c r="C929" s="51"/>
      <c r="D929" s="51"/>
    </row>
    <row r="930" spans="1:4">
      <c r="A930" s="51"/>
      <c r="B930" s="51"/>
      <c r="C930" s="51"/>
      <c r="D930" s="51"/>
    </row>
    <row r="931" spans="1:4">
      <c r="A931" s="51"/>
      <c r="B931" s="51"/>
      <c r="C931" s="51"/>
      <c r="D931" s="51"/>
    </row>
    <row r="932" spans="1:4">
      <c r="A932" s="51"/>
      <c r="B932" s="51"/>
      <c r="C932" s="51"/>
      <c r="D932" s="51"/>
    </row>
    <row r="933" spans="1:4">
      <c r="A933" s="51"/>
      <c r="B933" s="51"/>
      <c r="C933" s="51"/>
      <c r="D933" s="51"/>
    </row>
    <row r="934" spans="1:4">
      <c r="A934" s="51"/>
      <c r="B934" s="51"/>
      <c r="C934" s="51"/>
      <c r="D934" s="51"/>
    </row>
    <row r="935" spans="1:4">
      <c r="A935" s="51"/>
      <c r="B935" s="51"/>
      <c r="C935" s="51"/>
      <c r="D935" s="51"/>
    </row>
    <row r="936" spans="1:4">
      <c r="A936" s="51"/>
      <c r="B936" s="51"/>
      <c r="C936" s="51"/>
      <c r="D936" s="51"/>
    </row>
    <row r="937" spans="1:4">
      <c r="A937" s="51"/>
      <c r="B937" s="51"/>
      <c r="C937" s="51"/>
      <c r="D937" s="51"/>
    </row>
    <row r="938" spans="1:4">
      <c r="A938" s="51"/>
      <c r="B938" s="51"/>
      <c r="C938" s="51"/>
      <c r="D938" s="51"/>
    </row>
    <row r="939" spans="1:4">
      <c r="A939" s="51"/>
      <c r="B939" s="51"/>
      <c r="C939" s="51"/>
      <c r="D939" s="51"/>
    </row>
    <row r="940" spans="1:4">
      <c r="A940" s="51"/>
      <c r="B940" s="51"/>
      <c r="C940" s="51"/>
      <c r="D940" s="51"/>
    </row>
    <row r="941" spans="1:4">
      <c r="A941" s="51"/>
      <c r="B941" s="51"/>
      <c r="C941" s="51"/>
      <c r="D941" s="51"/>
    </row>
    <row r="942" spans="1:4">
      <c r="A942" s="51"/>
      <c r="B942" s="51"/>
      <c r="C942" s="51"/>
      <c r="D942" s="51"/>
    </row>
    <row r="943" spans="1:4">
      <c r="A943" s="51"/>
      <c r="B943" s="51"/>
      <c r="C943" s="51"/>
      <c r="D943" s="51"/>
    </row>
    <row r="944" spans="1:4">
      <c r="A944" s="51"/>
      <c r="B944" s="51"/>
      <c r="C944" s="51"/>
      <c r="D944" s="51"/>
    </row>
    <row r="945" spans="1:4">
      <c r="A945" s="51"/>
      <c r="B945" s="51"/>
      <c r="C945" s="51"/>
      <c r="D945" s="51"/>
    </row>
    <row r="946" spans="1:4">
      <c r="A946" s="51"/>
      <c r="B946" s="51"/>
      <c r="C946" s="51"/>
      <c r="D946" s="51"/>
    </row>
    <row r="947" spans="1:4">
      <c r="A947" s="51"/>
      <c r="B947" s="51"/>
      <c r="C947" s="51"/>
      <c r="D947" s="51"/>
    </row>
    <row r="948" spans="1:4">
      <c r="A948" s="51"/>
      <c r="B948" s="51"/>
      <c r="C948" s="51"/>
      <c r="D948" s="51"/>
    </row>
    <row r="949" spans="1:4">
      <c r="A949" s="51"/>
      <c r="B949" s="51"/>
      <c r="C949" s="51"/>
      <c r="D949" s="51"/>
    </row>
    <row r="950" spans="1:4">
      <c r="A950" s="51"/>
      <c r="B950" s="51"/>
      <c r="C950" s="51"/>
      <c r="D950" s="51"/>
    </row>
    <row r="951" spans="1:4">
      <c r="A951" s="51"/>
      <c r="B951" s="51"/>
      <c r="C951" s="51"/>
      <c r="D951" s="51"/>
    </row>
    <row r="952" spans="1:4">
      <c r="A952" s="51"/>
      <c r="B952" s="51"/>
      <c r="C952" s="51"/>
      <c r="D952" s="51"/>
    </row>
    <row r="953" spans="1:4">
      <c r="A953" s="51"/>
      <c r="B953" s="51"/>
      <c r="C953" s="51"/>
      <c r="D953" s="51"/>
    </row>
    <row r="954" spans="1:4">
      <c r="A954" s="51"/>
      <c r="B954" s="51"/>
      <c r="C954" s="51"/>
      <c r="D954" s="51"/>
    </row>
    <row r="955" spans="1:4">
      <c r="A955" s="51"/>
      <c r="B955" s="51"/>
      <c r="C955" s="51"/>
      <c r="D955" s="51"/>
    </row>
    <row r="956" spans="1:4">
      <c r="A956" s="51"/>
      <c r="B956" s="51"/>
      <c r="C956" s="51"/>
      <c r="D956" s="51"/>
    </row>
    <row r="957" spans="1:4">
      <c r="A957" s="51"/>
      <c r="B957" s="51"/>
      <c r="C957" s="51"/>
      <c r="D957" s="51"/>
    </row>
    <row r="958" spans="1:4">
      <c r="A958" s="51"/>
      <c r="B958" s="51"/>
      <c r="C958" s="51"/>
      <c r="D958" s="51"/>
    </row>
    <row r="959" spans="1:4">
      <c r="A959" s="51"/>
      <c r="B959" s="51"/>
      <c r="C959" s="51"/>
      <c r="D959" s="51"/>
    </row>
    <row r="960" spans="1:4">
      <c r="A960" s="51"/>
      <c r="B960" s="51"/>
      <c r="C960" s="51"/>
      <c r="D960" s="51"/>
    </row>
    <row r="961" spans="1:4">
      <c r="A961" s="51"/>
      <c r="B961" s="51"/>
      <c r="C961" s="51"/>
      <c r="D961" s="51"/>
    </row>
    <row r="962" spans="1:4">
      <c r="A962" s="51"/>
      <c r="B962" s="51"/>
      <c r="C962" s="51"/>
      <c r="D962" s="51"/>
    </row>
    <row r="963" spans="1:4">
      <c r="A963" s="51"/>
      <c r="B963" s="51"/>
      <c r="C963" s="51"/>
      <c r="D963" s="51"/>
    </row>
    <row r="964" spans="1:4">
      <c r="A964" s="51"/>
      <c r="B964" s="51"/>
      <c r="C964" s="51"/>
      <c r="D964" s="51"/>
    </row>
    <row r="965" spans="1:4">
      <c r="A965" s="51"/>
      <c r="B965" s="51"/>
      <c r="C965" s="51"/>
      <c r="D965" s="51"/>
    </row>
    <row r="966" spans="1:4">
      <c r="A966" s="51"/>
      <c r="B966" s="51"/>
      <c r="C966" s="51"/>
      <c r="D966" s="51"/>
    </row>
    <row r="967" spans="1:4">
      <c r="A967" s="51"/>
      <c r="B967" s="51"/>
      <c r="C967" s="51"/>
      <c r="D967" s="51"/>
    </row>
    <row r="968" spans="1:4">
      <c r="A968" s="51"/>
      <c r="B968" s="51"/>
      <c r="C968" s="51"/>
      <c r="D968" s="51"/>
    </row>
    <row r="969" spans="1:4">
      <c r="A969" s="51"/>
      <c r="B969" s="51"/>
      <c r="C969" s="51"/>
      <c r="D969" s="51"/>
    </row>
    <row r="970" spans="1:4">
      <c r="A970" s="51"/>
      <c r="B970" s="51"/>
      <c r="C970" s="51"/>
      <c r="D970" s="51"/>
    </row>
    <row r="971" spans="1:4">
      <c r="A971" s="51"/>
      <c r="B971" s="51"/>
      <c r="C971" s="51"/>
      <c r="D971" s="51"/>
    </row>
    <row r="972" spans="1:4">
      <c r="A972" s="51"/>
      <c r="B972" s="51"/>
      <c r="C972" s="51"/>
      <c r="D972" s="51"/>
    </row>
    <row r="973" spans="1:4">
      <c r="A973" s="51"/>
      <c r="B973" s="51"/>
      <c r="C973" s="51"/>
      <c r="D973" s="51"/>
    </row>
    <row r="974" spans="1:4">
      <c r="A974" s="51"/>
      <c r="B974" s="51"/>
      <c r="C974" s="51"/>
      <c r="D974" s="51"/>
    </row>
    <row r="975" spans="1:4">
      <c r="A975" s="51"/>
      <c r="B975" s="51"/>
      <c r="C975" s="51"/>
      <c r="D975" s="51"/>
    </row>
    <row r="976" spans="1:4">
      <c r="A976" s="51"/>
      <c r="B976" s="51"/>
      <c r="C976" s="51"/>
      <c r="D976" s="51"/>
    </row>
    <row r="977" spans="1:4">
      <c r="A977" s="51"/>
      <c r="B977" s="51"/>
      <c r="C977" s="51"/>
      <c r="D977" s="51"/>
    </row>
    <row r="978" spans="1:4">
      <c r="A978" s="51"/>
      <c r="B978" s="51"/>
      <c r="C978" s="51"/>
      <c r="D978" s="51"/>
    </row>
    <row r="979" spans="1:4">
      <c r="A979" s="51"/>
      <c r="B979" s="51"/>
      <c r="C979" s="51"/>
      <c r="D979" s="51"/>
    </row>
    <row r="980" spans="1:4">
      <c r="A980" s="51"/>
      <c r="B980" s="51"/>
      <c r="C980" s="51"/>
      <c r="D980" s="51"/>
    </row>
    <row r="981" spans="1:4">
      <c r="A981" s="51"/>
      <c r="B981" s="51"/>
      <c r="C981" s="51"/>
      <c r="D981" s="51"/>
    </row>
    <row r="982" spans="1:4">
      <c r="A982" s="51"/>
      <c r="B982" s="51"/>
      <c r="C982" s="51"/>
      <c r="D982" s="51"/>
    </row>
    <row r="983" spans="1:4">
      <c r="A983" s="51"/>
      <c r="B983" s="51"/>
      <c r="C983" s="51"/>
      <c r="D983" s="51"/>
    </row>
    <row r="984" spans="1:4">
      <c r="A984" s="51"/>
      <c r="B984" s="51"/>
      <c r="C984" s="51"/>
      <c r="D984" s="51"/>
    </row>
    <row r="985" spans="1:4">
      <c r="A985" s="51"/>
      <c r="B985" s="51"/>
      <c r="C985" s="51"/>
      <c r="D985" s="51"/>
    </row>
    <row r="986" spans="1:4">
      <c r="A986" s="51"/>
      <c r="B986" s="51"/>
      <c r="C986" s="51"/>
      <c r="D986" s="51"/>
    </row>
    <row r="987" spans="1:4">
      <c r="A987" s="51"/>
      <c r="B987" s="51"/>
      <c r="C987" s="51"/>
      <c r="D987" s="51"/>
    </row>
    <row r="988" spans="1:4">
      <c r="A988" s="51"/>
      <c r="B988" s="51"/>
      <c r="C988" s="51"/>
      <c r="D988" s="51"/>
    </row>
    <row r="989" spans="1:4">
      <c r="A989" s="51"/>
      <c r="B989" s="51"/>
      <c r="C989" s="51"/>
      <c r="D989" s="51"/>
    </row>
    <row r="990" spans="1:4">
      <c r="A990" s="51"/>
      <c r="B990" s="51"/>
      <c r="C990" s="51"/>
      <c r="D990" s="51"/>
    </row>
    <row r="991" spans="1:4">
      <c r="A991" s="51"/>
      <c r="B991" s="51"/>
      <c r="C991" s="51"/>
      <c r="D991" s="51"/>
    </row>
    <row r="992" spans="1:4">
      <c r="A992" s="51"/>
      <c r="B992" s="51"/>
      <c r="C992" s="51"/>
      <c r="D992" s="51"/>
    </row>
    <row r="993" spans="1:4">
      <c r="A993" s="51"/>
      <c r="B993" s="51"/>
      <c r="C993" s="51"/>
      <c r="D993" s="51"/>
    </row>
    <row r="994" spans="1:4">
      <c r="A994" s="51"/>
      <c r="B994" s="51"/>
      <c r="C994" s="51"/>
      <c r="D994" s="51"/>
    </row>
    <row r="995" spans="1:4">
      <c r="A995" s="51"/>
      <c r="B995" s="51"/>
      <c r="C995" s="51"/>
      <c r="D995" s="51"/>
    </row>
    <row r="996" spans="1:4">
      <c r="A996" s="51"/>
      <c r="B996" s="51"/>
      <c r="C996" s="51"/>
      <c r="D996" s="51"/>
    </row>
    <row r="997" spans="1:4">
      <c r="A997" s="51"/>
      <c r="B997" s="51"/>
      <c r="C997" s="51"/>
      <c r="D997" s="51"/>
    </row>
    <row r="998" spans="1:4">
      <c r="A998" s="51"/>
      <c r="B998" s="51"/>
      <c r="C998" s="51"/>
      <c r="D998" s="51"/>
    </row>
    <row r="999" spans="1:4">
      <c r="A999" s="51"/>
      <c r="B999" s="51"/>
      <c r="C999" s="51"/>
      <c r="D999" s="51"/>
    </row>
    <row r="1000" spans="1:4">
      <c r="A1000" s="51"/>
      <c r="B1000" s="51"/>
      <c r="C1000" s="51"/>
      <c r="D1000" s="51"/>
    </row>
  </sheetData>
  <dataValidations count="1">
    <dataValidation type="list" allowBlank="1" sqref="C6:C52" xr:uid="{00000000-0002-0000-2600-000000000000}">
      <formula1>"Fr,So,Jr,Sr"</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4">
    <tabColor theme="9" tint="0.39997558519241921"/>
  </sheetPr>
  <dimension ref="A1:D15"/>
  <sheetViews>
    <sheetView workbookViewId="0">
      <selection activeCell="B7" sqref="B7:C7"/>
    </sheetView>
  </sheetViews>
  <sheetFormatPr baseColWidth="10" defaultColWidth="8.83203125" defaultRowHeight="15"/>
  <cols>
    <col min="1" max="1" width="11.83203125" bestFit="1" customWidth="1"/>
    <col min="2" max="2" width="27.5" bestFit="1" customWidth="1"/>
  </cols>
  <sheetData>
    <row r="1" spans="1:4">
      <c r="A1" s="17" t="s">
        <v>339</v>
      </c>
      <c r="B1" s="18" t="s">
        <v>919</v>
      </c>
      <c r="C1" s="19"/>
      <c r="D1" s="20"/>
    </row>
    <row r="2" spans="1:4">
      <c r="A2" s="17" t="s">
        <v>7</v>
      </c>
      <c r="B2" s="21">
        <v>43341</v>
      </c>
      <c r="C2" s="19"/>
      <c r="D2" s="20"/>
    </row>
    <row r="3" spans="1:4">
      <c r="A3" s="17" t="s">
        <v>8</v>
      </c>
      <c r="B3" s="22">
        <f>COUNTA(D6:D206)</f>
        <v>10</v>
      </c>
      <c r="C3" s="19"/>
      <c r="D3" s="20"/>
    </row>
    <row r="4" spans="1:4">
      <c r="A4" s="20"/>
      <c r="B4" s="20"/>
      <c r="C4" s="19"/>
      <c r="D4" s="20"/>
    </row>
    <row r="5" spans="1:4">
      <c r="A5" s="50" t="s">
        <v>341</v>
      </c>
      <c r="B5" s="50" t="s">
        <v>342</v>
      </c>
      <c r="C5" s="50" t="s">
        <v>4</v>
      </c>
      <c r="D5" s="50" t="s">
        <v>343</v>
      </c>
    </row>
    <row r="6" spans="1:4">
      <c r="A6" s="19" t="s">
        <v>25</v>
      </c>
      <c r="B6" s="19" t="s">
        <v>295</v>
      </c>
      <c r="C6" s="19" t="s">
        <v>24</v>
      </c>
      <c r="D6" s="19" t="s">
        <v>296</v>
      </c>
    </row>
    <row r="7" spans="1:4">
      <c r="A7" s="19" t="s">
        <v>85</v>
      </c>
      <c r="B7" s="19" t="s">
        <v>86</v>
      </c>
      <c r="C7" s="19" t="s">
        <v>22</v>
      </c>
      <c r="D7" s="19" t="s">
        <v>87</v>
      </c>
    </row>
    <row r="8" spans="1:4">
      <c r="A8" s="19" t="s">
        <v>117</v>
      </c>
      <c r="B8" s="19" t="s">
        <v>118</v>
      </c>
      <c r="C8" s="19" t="s">
        <v>22</v>
      </c>
      <c r="D8" s="19" t="s">
        <v>119</v>
      </c>
    </row>
    <row r="9" spans="1:4">
      <c r="A9" s="19" t="s">
        <v>920</v>
      </c>
      <c r="B9" s="19" t="s">
        <v>360</v>
      </c>
      <c r="C9" s="19" t="s">
        <v>22</v>
      </c>
      <c r="D9" s="19" t="s">
        <v>921</v>
      </c>
    </row>
    <row r="10" spans="1:4">
      <c r="A10" s="19" t="s">
        <v>922</v>
      </c>
      <c r="B10" s="19" t="s">
        <v>317</v>
      </c>
      <c r="C10" s="19" t="s">
        <v>22</v>
      </c>
      <c r="D10" s="19" t="s">
        <v>318</v>
      </c>
    </row>
    <row r="11" spans="1:4">
      <c r="A11" s="19" t="s">
        <v>923</v>
      </c>
      <c r="B11" s="19" t="s">
        <v>360</v>
      </c>
      <c r="C11" s="19" t="s">
        <v>22</v>
      </c>
      <c r="D11" s="19" t="s">
        <v>451</v>
      </c>
    </row>
    <row r="12" spans="1:4">
      <c r="A12" s="19" t="s">
        <v>187</v>
      </c>
      <c r="B12" s="19" t="s">
        <v>188</v>
      </c>
      <c r="C12" s="19" t="s">
        <v>22</v>
      </c>
      <c r="D12" s="19" t="s">
        <v>189</v>
      </c>
    </row>
    <row r="13" spans="1:4">
      <c r="A13" s="19" t="s">
        <v>924</v>
      </c>
      <c r="B13" s="19" t="s">
        <v>925</v>
      </c>
      <c r="C13" s="19" t="s">
        <v>22</v>
      </c>
      <c r="D13" s="19" t="s">
        <v>926</v>
      </c>
    </row>
    <row r="14" spans="1:4">
      <c r="A14" s="19" t="s">
        <v>37</v>
      </c>
      <c r="B14" s="19" t="s">
        <v>38</v>
      </c>
      <c r="C14" s="19" t="s">
        <v>22</v>
      </c>
      <c r="D14" s="19" t="s">
        <v>39</v>
      </c>
    </row>
    <row r="15" spans="1:4">
      <c r="A15" s="19" t="s">
        <v>847</v>
      </c>
      <c r="B15" s="19" t="s">
        <v>848</v>
      </c>
      <c r="C15" s="19" t="s">
        <v>22</v>
      </c>
      <c r="D15" s="19" t="s">
        <v>927</v>
      </c>
    </row>
  </sheetData>
  <dataValidations count="1">
    <dataValidation type="list" allowBlank="1" showErrorMessage="1" sqref="C6:C15" xr:uid="{00000000-0002-0000-2700-000000000000}">
      <formula1>"Fr,So,Jr,Sr"</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tabColor theme="9" tint="0.39997558519241921"/>
  </sheetPr>
  <dimension ref="A1:D20"/>
  <sheetViews>
    <sheetView workbookViewId="0">
      <selection activeCell="B7" sqref="B7:C7"/>
    </sheetView>
  </sheetViews>
  <sheetFormatPr baseColWidth="10" defaultColWidth="8.83203125" defaultRowHeight="15"/>
  <cols>
    <col min="1" max="1" width="11.83203125" bestFit="1" customWidth="1"/>
    <col min="2" max="2" width="27.5" bestFit="1" customWidth="1"/>
  </cols>
  <sheetData>
    <row r="1" spans="1:4">
      <c r="A1" s="17" t="s">
        <v>339</v>
      </c>
      <c r="B1" s="18" t="s">
        <v>540</v>
      </c>
      <c r="C1" s="19"/>
      <c r="D1" s="20"/>
    </row>
    <row r="2" spans="1:4">
      <c r="A2" s="17" t="s">
        <v>7</v>
      </c>
      <c r="B2" s="21">
        <v>43341</v>
      </c>
      <c r="C2" s="19"/>
      <c r="D2" s="20"/>
    </row>
    <row r="3" spans="1:4">
      <c r="A3" s="17" t="s">
        <v>8</v>
      </c>
      <c r="B3" s="22">
        <f>COUNTA(D6:D206)</f>
        <v>15</v>
      </c>
      <c r="C3" s="19"/>
      <c r="D3" s="20"/>
    </row>
    <row r="4" spans="1:4">
      <c r="A4" s="20"/>
      <c r="B4" s="20"/>
      <c r="C4" s="19"/>
      <c r="D4" s="20"/>
    </row>
    <row r="5" spans="1:4">
      <c r="A5" s="23" t="s">
        <v>341</v>
      </c>
      <c r="B5" s="23" t="s">
        <v>342</v>
      </c>
      <c r="C5" s="23" t="s">
        <v>4</v>
      </c>
      <c r="D5" s="23" t="s">
        <v>343</v>
      </c>
    </row>
    <row r="6" spans="1:4">
      <c r="A6" t="s">
        <v>429</v>
      </c>
      <c r="B6" t="s">
        <v>430</v>
      </c>
      <c r="C6" t="s">
        <v>22</v>
      </c>
      <c r="D6" t="s">
        <v>431</v>
      </c>
    </row>
    <row r="7" spans="1:4">
      <c r="A7" t="s">
        <v>437</v>
      </c>
      <c r="B7" t="s">
        <v>438</v>
      </c>
      <c r="C7" t="s">
        <v>22</v>
      </c>
      <c r="D7" t="s">
        <v>439</v>
      </c>
    </row>
    <row r="8" spans="1:4">
      <c r="A8" t="s">
        <v>384</v>
      </c>
      <c r="B8" t="s">
        <v>385</v>
      </c>
      <c r="C8" t="s">
        <v>24</v>
      </c>
      <c r="D8" t="s">
        <v>386</v>
      </c>
    </row>
    <row r="9" spans="1:4">
      <c r="A9" t="s">
        <v>415</v>
      </c>
      <c r="B9" t="s">
        <v>416</v>
      </c>
      <c r="C9" t="s">
        <v>24</v>
      </c>
      <c r="D9" t="s">
        <v>417</v>
      </c>
    </row>
    <row r="10" spans="1:4">
      <c r="A10" t="s">
        <v>11</v>
      </c>
      <c r="B10" t="s">
        <v>32</v>
      </c>
      <c r="C10" t="s">
        <v>24</v>
      </c>
      <c r="D10" t="s">
        <v>33</v>
      </c>
    </row>
    <row r="11" spans="1:4">
      <c r="A11" t="s">
        <v>541</v>
      </c>
      <c r="B11" t="s">
        <v>542</v>
      </c>
      <c r="C11" t="s">
        <v>24</v>
      </c>
      <c r="D11" t="s">
        <v>543</v>
      </c>
    </row>
    <row r="12" spans="1:4">
      <c r="A12" t="s">
        <v>544</v>
      </c>
      <c r="B12" t="s">
        <v>545</v>
      </c>
      <c r="C12" t="s">
        <v>22</v>
      </c>
      <c r="D12" t="s">
        <v>546</v>
      </c>
    </row>
    <row r="13" spans="1:4">
      <c r="A13" t="s">
        <v>547</v>
      </c>
      <c r="B13" t="s">
        <v>548</v>
      </c>
      <c r="C13" t="s">
        <v>22</v>
      </c>
      <c r="D13" t="s">
        <v>549</v>
      </c>
    </row>
    <row r="14" spans="1:4">
      <c r="A14" t="s">
        <v>96</v>
      </c>
      <c r="B14" t="s">
        <v>97</v>
      </c>
      <c r="C14" t="s">
        <v>22</v>
      </c>
      <c r="D14" t="s">
        <v>98</v>
      </c>
    </row>
    <row r="15" spans="1:4">
      <c r="A15" t="s">
        <v>306</v>
      </c>
      <c r="B15" t="s">
        <v>307</v>
      </c>
      <c r="C15" t="s">
        <v>24</v>
      </c>
      <c r="D15" t="s">
        <v>308</v>
      </c>
    </row>
    <row r="16" spans="1:4">
      <c r="A16" t="s">
        <v>371</v>
      </c>
      <c r="B16" t="s">
        <v>285</v>
      </c>
      <c r="C16" t="s">
        <v>23</v>
      </c>
      <c r="D16" t="s">
        <v>286</v>
      </c>
    </row>
    <row r="17" spans="1:4">
      <c r="A17" t="s">
        <v>111</v>
      </c>
      <c r="B17" t="s">
        <v>295</v>
      </c>
      <c r="C17" t="s">
        <v>21</v>
      </c>
      <c r="D17" t="s">
        <v>321</v>
      </c>
    </row>
    <row r="18" spans="1:4">
      <c r="A18" t="s">
        <v>550</v>
      </c>
      <c r="B18" t="s">
        <v>551</v>
      </c>
      <c r="C18" t="s">
        <v>24</v>
      </c>
      <c r="D18" t="s">
        <v>552</v>
      </c>
    </row>
    <row r="19" spans="1:4">
      <c r="A19" t="s">
        <v>401</v>
      </c>
      <c r="B19" t="s">
        <v>402</v>
      </c>
      <c r="C19" t="s">
        <v>22</v>
      </c>
      <c r="D19" t="s">
        <v>403</v>
      </c>
    </row>
    <row r="20" spans="1:4">
      <c r="A20" t="s">
        <v>553</v>
      </c>
      <c r="B20" t="s">
        <v>522</v>
      </c>
      <c r="C20" t="s">
        <v>21</v>
      </c>
      <c r="D20" t="s">
        <v>197</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
    <tabColor theme="9" tint="0.39997558519241921"/>
  </sheetPr>
  <dimension ref="A1:D35"/>
  <sheetViews>
    <sheetView workbookViewId="0">
      <selection activeCell="B7" sqref="B7:C7"/>
    </sheetView>
  </sheetViews>
  <sheetFormatPr baseColWidth="10" defaultColWidth="8.83203125" defaultRowHeight="15"/>
  <cols>
    <col min="1" max="1" width="11.83203125" style="29" bestFit="1" customWidth="1"/>
    <col min="2" max="2" width="11.5" style="29" bestFit="1" customWidth="1"/>
    <col min="3" max="3" width="5" style="29" bestFit="1" customWidth="1"/>
    <col min="4" max="4" width="19.1640625" style="29" bestFit="1" customWidth="1"/>
  </cols>
  <sheetData>
    <row r="1" spans="1:4" ht="17" thickBot="1">
      <c r="A1" s="28" t="s">
        <v>9</v>
      </c>
      <c r="B1" s="32" t="s">
        <v>462</v>
      </c>
    </row>
    <row r="2" spans="1:4" ht="16" thickBot="1">
      <c r="A2" s="28" t="s">
        <v>7</v>
      </c>
      <c r="B2" s="33">
        <v>43340</v>
      </c>
    </row>
    <row r="3" spans="1:4">
      <c r="A3" s="28" t="s">
        <v>8</v>
      </c>
      <c r="B3" s="29">
        <f>COUNTA(D6:D206)</f>
        <v>30</v>
      </c>
    </row>
    <row r="4" spans="1:4" ht="16" thickBot="1"/>
    <row r="5" spans="1:4" ht="16" thickBot="1">
      <c r="A5" s="30" t="s">
        <v>341</v>
      </c>
      <c r="B5" s="30" t="s">
        <v>342</v>
      </c>
      <c r="C5" s="30" t="s">
        <v>4</v>
      </c>
      <c r="D5" s="30" t="s">
        <v>343</v>
      </c>
    </row>
    <row r="6" spans="1:4" ht="16" thickBot="1">
      <c r="A6" s="31" t="s">
        <v>429</v>
      </c>
      <c r="B6" s="31" t="s">
        <v>430</v>
      </c>
      <c r="C6" s="31" t="s">
        <v>22</v>
      </c>
      <c r="D6" s="31" t="s">
        <v>431</v>
      </c>
    </row>
    <row r="7" spans="1:4" ht="16" thickBot="1">
      <c r="A7" s="31" t="s">
        <v>309</v>
      </c>
      <c r="B7" s="31" t="s">
        <v>432</v>
      </c>
      <c r="C7" s="31" t="s">
        <v>22</v>
      </c>
      <c r="D7" s="31" t="s">
        <v>433</v>
      </c>
    </row>
    <row r="8" spans="1:4" ht="16" thickBot="1">
      <c r="A8" s="31" t="s">
        <v>434</v>
      </c>
      <c r="B8" s="31" t="s">
        <v>435</v>
      </c>
      <c r="C8" s="31" t="s">
        <v>22</v>
      </c>
      <c r="D8" s="31" t="s">
        <v>436</v>
      </c>
    </row>
    <row r="9" spans="1:4" ht="16" thickBot="1">
      <c r="A9" s="31" t="s">
        <v>437</v>
      </c>
      <c r="B9" s="31" t="s">
        <v>438</v>
      </c>
      <c r="C9" s="31" t="s">
        <v>22</v>
      </c>
      <c r="D9" s="31" t="s">
        <v>439</v>
      </c>
    </row>
    <row r="10" spans="1:4" ht="16" thickBot="1">
      <c r="A10" s="31" t="s">
        <v>105</v>
      </c>
      <c r="B10" s="31" t="s">
        <v>440</v>
      </c>
      <c r="C10" s="31" t="s">
        <v>23</v>
      </c>
      <c r="D10" s="31" t="s">
        <v>107</v>
      </c>
    </row>
    <row r="11" spans="1:4" ht="16" thickBot="1">
      <c r="A11" s="31" t="s">
        <v>91</v>
      </c>
      <c r="B11" s="31" t="s">
        <v>92</v>
      </c>
      <c r="C11" s="31" t="s">
        <v>23</v>
      </c>
      <c r="D11" s="31" t="s">
        <v>93</v>
      </c>
    </row>
    <row r="12" spans="1:4" ht="16" thickBot="1">
      <c r="A12" s="31" t="s">
        <v>246</v>
      </c>
      <c r="B12" s="31" t="s">
        <v>247</v>
      </c>
      <c r="C12" s="31" t="s">
        <v>23</v>
      </c>
      <c r="D12" s="31" t="s">
        <v>248</v>
      </c>
    </row>
    <row r="13" spans="1:4" ht="16" thickBot="1">
      <c r="A13" s="31" t="s">
        <v>64</v>
      </c>
      <c r="B13" s="31" t="s">
        <v>65</v>
      </c>
      <c r="C13" s="31" t="s">
        <v>21</v>
      </c>
      <c r="D13" s="31" t="s">
        <v>66</v>
      </c>
    </row>
    <row r="14" spans="1:4" ht="16" thickBot="1">
      <c r="A14" s="31" t="s">
        <v>111</v>
      </c>
      <c r="B14" s="31" t="s">
        <v>112</v>
      </c>
      <c r="C14" s="31" t="s">
        <v>21</v>
      </c>
      <c r="D14" s="31" t="s">
        <v>113</v>
      </c>
    </row>
    <row r="15" spans="1:4" ht="16" thickBot="1">
      <c r="A15" s="31" t="s">
        <v>441</v>
      </c>
      <c r="B15" s="31" t="s">
        <v>442</v>
      </c>
      <c r="C15" s="31" t="s">
        <v>23</v>
      </c>
      <c r="D15" s="31" t="s">
        <v>443</v>
      </c>
    </row>
    <row r="16" spans="1:4" ht="16" thickBot="1">
      <c r="A16" s="31" t="s">
        <v>138</v>
      </c>
      <c r="B16" s="31" t="s">
        <v>413</v>
      </c>
      <c r="C16" s="31" t="s">
        <v>22</v>
      </c>
      <c r="D16" s="31" t="s">
        <v>414</v>
      </c>
    </row>
    <row r="17" spans="1:4" ht="16" thickBot="1">
      <c r="A17" s="31" t="s">
        <v>96</v>
      </c>
      <c r="B17" s="31" t="s">
        <v>411</v>
      </c>
      <c r="C17" s="31" t="s">
        <v>21</v>
      </c>
      <c r="D17" s="31" t="s">
        <v>412</v>
      </c>
    </row>
    <row r="18" spans="1:4" ht="16" thickBot="1">
      <c r="A18" s="31" t="s">
        <v>138</v>
      </c>
      <c r="B18" s="31" t="s">
        <v>139</v>
      </c>
      <c r="C18" s="31" t="s">
        <v>23</v>
      </c>
      <c r="D18" s="31" t="s">
        <v>140</v>
      </c>
    </row>
    <row r="19" spans="1:4" ht="16" thickBot="1">
      <c r="A19" s="31" t="s">
        <v>172</v>
      </c>
      <c r="B19" s="31" t="s">
        <v>173</v>
      </c>
      <c r="C19" s="31" t="s">
        <v>23</v>
      </c>
      <c r="D19" s="31" t="s">
        <v>174</v>
      </c>
    </row>
    <row r="20" spans="1:4" ht="16" thickBot="1">
      <c r="A20" s="31" t="s">
        <v>151</v>
      </c>
      <c r="B20" s="31" t="s">
        <v>444</v>
      </c>
      <c r="C20" s="31" t="s">
        <v>22</v>
      </c>
      <c r="D20" s="31" t="s">
        <v>445</v>
      </c>
    </row>
    <row r="21" spans="1:4" ht="16" thickBot="1">
      <c r="A21" s="31" t="s">
        <v>306</v>
      </c>
      <c r="B21" s="31" t="s">
        <v>307</v>
      </c>
      <c r="C21" s="31" t="s">
        <v>24</v>
      </c>
      <c r="D21" s="31" t="s">
        <v>308</v>
      </c>
    </row>
    <row r="22" spans="1:4" ht="16" thickBot="1">
      <c r="A22" s="31" t="s">
        <v>446</v>
      </c>
      <c r="B22" s="31" t="s">
        <v>447</v>
      </c>
      <c r="C22" s="31" t="s">
        <v>21</v>
      </c>
      <c r="D22" s="31" t="s">
        <v>448</v>
      </c>
    </row>
    <row r="23" spans="1:4" ht="16" thickBot="1">
      <c r="A23" s="31" t="s">
        <v>59</v>
      </c>
      <c r="B23" s="31" t="s">
        <v>58</v>
      </c>
      <c r="C23" s="31" t="s">
        <v>23</v>
      </c>
      <c r="D23" s="31" t="s">
        <v>60</v>
      </c>
    </row>
    <row r="24" spans="1:4" ht="16" thickBot="1">
      <c r="A24" s="31" t="s">
        <v>449</v>
      </c>
      <c r="B24" s="31" t="s">
        <v>282</v>
      </c>
      <c r="C24" s="31" t="s">
        <v>22</v>
      </c>
      <c r="D24" s="31" t="s">
        <v>318</v>
      </c>
    </row>
    <row r="25" spans="1:4" ht="16" thickBot="1">
      <c r="A25" s="31" t="s">
        <v>450</v>
      </c>
      <c r="B25" s="31" t="s">
        <v>360</v>
      </c>
      <c r="C25" s="31" t="s">
        <v>22</v>
      </c>
      <c r="D25" s="31" t="s">
        <v>451</v>
      </c>
    </row>
    <row r="26" spans="1:4" ht="16" thickBot="1">
      <c r="A26" s="31" t="s">
        <v>368</v>
      </c>
      <c r="B26" s="31" t="s">
        <v>369</v>
      </c>
      <c r="C26" s="31" t="s">
        <v>22</v>
      </c>
      <c r="D26" s="31" t="s">
        <v>370</v>
      </c>
    </row>
    <row r="27" spans="1:4" ht="16" thickBot="1">
      <c r="A27" s="31" t="s">
        <v>452</v>
      </c>
      <c r="B27" s="31" t="s">
        <v>273</v>
      </c>
      <c r="C27" s="31" t="s">
        <v>22</v>
      </c>
      <c r="D27" s="31" t="s">
        <v>453</v>
      </c>
    </row>
    <row r="28" spans="1:4" ht="16" thickBot="1">
      <c r="A28" s="31" t="s">
        <v>454</v>
      </c>
      <c r="B28" s="31" t="s">
        <v>97</v>
      </c>
      <c r="C28" s="31" t="s">
        <v>22</v>
      </c>
      <c r="D28" s="31" t="s">
        <v>98</v>
      </c>
    </row>
    <row r="29" spans="1:4" ht="16" thickBot="1">
      <c r="A29" s="31" t="s">
        <v>255</v>
      </c>
      <c r="B29" s="31" t="s">
        <v>256</v>
      </c>
      <c r="C29" s="31" t="s">
        <v>23</v>
      </c>
      <c r="D29" s="31" t="s">
        <v>257</v>
      </c>
    </row>
    <row r="30" spans="1:4" ht="16" thickBot="1">
      <c r="A30" s="31" t="s">
        <v>178</v>
      </c>
      <c r="B30" s="31" t="s">
        <v>179</v>
      </c>
      <c r="C30" s="31" t="s">
        <v>21</v>
      </c>
      <c r="D30" s="31" t="s">
        <v>180</v>
      </c>
    </row>
    <row r="31" spans="1:4" ht="16" thickBot="1">
      <c r="A31" s="31" t="s">
        <v>309</v>
      </c>
      <c r="B31" s="31" t="s">
        <v>310</v>
      </c>
      <c r="C31" s="31" t="s">
        <v>23</v>
      </c>
      <c r="D31" s="31" t="s">
        <v>311</v>
      </c>
    </row>
    <row r="32" spans="1:4" ht="16" thickBot="1">
      <c r="A32" s="31" t="s">
        <v>219</v>
      </c>
      <c r="B32" s="31" t="s">
        <v>220</v>
      </c>
      <c r="C32" s="31" t="s">
        <v>21</v>
      </c>
      <c r="D32" s="31" t="s">
        <v>221</v>
      </c>
    </row>
    <row r="33" spans="1:4" ht="16" thickBot="1">
      <c r="A33" s="31" t="s">
        <v>455</v>
      </c>
      <c r="B33" s="31" t="s">
        <v>456</v>
      </c>
      <c r="C33" s="31" t="s">
        <v>22</v>
      </c>
      <c r="D33" s="31" t="s">
        <v>457</v>
      </c>
    </row>
    <row r="34" spans="1:4" ht="16" thickBot="1">
      <c r="A34" s="31" t="s">
        <v>458</v>
      </c>
      <c r="B34" s="31" t="s">
        <v>293</v>
      </c>
      <c r="C34" s="31" t="s">
        <v>21</v>
      </c>
      <c r="D34" s="31" t="s">
        <v>400</v>
      </c>
    </row>
    <row r="35" spans="1:4" ht="16" thickBot="1">
      <c r="A35" s="31" t="s">
        <v>459</v>
      </c>
      <c r="B35" s="31" t="s">
        <v>460</v>
      </c>
      <c r="C35" s="31" t="s">
        <v>22</v>
      </c>
      <c r="D35" s="31" t="s">
        <v>461</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
    <tabColor theme="9" tint="0.39997558519241921"/>
  </sheetPr>
  <dimension ref="A1:D1000"/>
  <sheetViews>
    <sheetView topLeftCell="A64" workbookViewId="0">
      <selection activeCell="B7" sqref="B7:C7"/>
    </sheetView>
  </sheetViews>
  <sheetFormatPr baseColWidth="10" defaultColWidth="8.83203125" defaultRowHeight="15"/>
  <cols>
    <col min="1" max="3" width="8.83203125" style="26"/>
    <col min="4" max="4" width="18.5" style="26" customWidth="1"/>
  </cols>
  <sheetData>
    <row r="1" spans="1:4">
      <c r="A1" s="17" t="s">
        <v>339</v>
      </c>
      <c r="B1" s="18" t="s">
        <v>340</v>
      </c>
      <c r="C1" s="19"/>
      <c r="D1" s="20"/>
    </row>
    <row r="2" spans="1:4">
      <c r="A2" s="17" t="s">
        <v>7</v>
      </c>
      <c r="B2" s="21">
        <v>43339</v>
      </c>
      <c r="C2" s="19"/>
      <c r="D2" s="20"/>
    </row>
    <row r="3" spans="1:4">
      <c r="A3" s="17" t="s">
        <v>8</v>
      </c>
      <c r="B3" s="22">
        <f>COUNTA(D6:D206)</f>
        <v>75</v>
      </c>
      <c r="C3" s="19"/>
      <c r="D3" s="20"/>
    </row>
    <row r="4" spans="1:4">
      <c r="A4" s="20"/>
      <c r="B4" s="20"/>
      <c r="C4" s="19"/>
      <c r="D4" s="20"/>
    </row>
    <row r="5" spans="1:4">
      <c r="A5" s="23" t="s">
        <v>341</v>
      </c>
      <c r="B5" s="23" t="s">
        <v>342</v>
      </c>
      <c r="C5" s="23" t="s">
        <v>4</v>
      </c>
      <c r="D5" s="23" t="s">
        <v>343</v>
      </c>
    </row>
    <row r="6" spans="1:4">
      <c r="A6" s="24" t="s">
        <v>25</v>
      </c>
      <c r="B6" s="24" t="s">
        <v>295</v>
      </c>
      <c r="C6" s="24" t="s">
        <v>24</v>
      </c>
      <c r="D6" s="24" t="s">
        <v>296</v>
      </c>
    </row>
    <row r="7" spans="1:4">
      <c r="A7" s="24" t="s">
        <v>222</v>
      </c>
      <c r="B7" s="24" t="s">
        <v>223</v>
      </c>
      <c r="C7" s="24" t="s">
        <v>23</v>
      </c>
      <c r="D7" s="24" t="s">
        <v>224</v>
      </c>
    </row>
    <row r="8" spans="1:4">
      <c r="A8" s="24" t="s">
        <v>344</v>
      </c>
      <c r="B8" s="24" t="s">
        <v>345</v>
      </c>
      <c r="C8" s="24" t="s">
        <v>21</v>
      </c>
      <c r="D8" s="24" t="s">
        <v>177</v>
      </c>
    </row>
    <row r="9" spans="1:4">
      <c r="A9" s="24" t="s">
        <v>40</v>
      </c>
      <c r="B9" s="24" t="s">
        <v>41</v>
      </c>
      <c r="C9" s="24" t="s">
        <v>22</v>
      </c>
      <c r="D9" s="24" t="s">
        <v>42</v>
      </c>
    </row>
    <row r="10" spans="1:4">
      <c r="A10" s="24" t="s">
        <v>219</v>
      </c>
      <c r="B10" s="24" t="s">
        <v>220</v>
      </c>
      <c r="C10" s="24" t="s">
        <v>21</v>
      </c>
      <c r="D10" s="24" t="s">
        <v>221</v>
      </c>
    </row>
    <row r="11" spans="1:4">
      <c r="A11" s="24" t="s">
        <v>346</v>
      </c>
      <c r="B11" s="24" t="s">
        <v>347</v>
      </c>
      <c r="C11" s="24" t="s">
        <v>22</v>
      </c>
      <c r="D11" s="24" t="s">
        <v>348</v>
      </c>
    </row>
    <row r="12" spans="1:4">
      <c r="A12" s="24" t="s">
        <v>59</v>
      </c>
      <c r="B12" s="24" t="s">
        <v>58</v>
      </c>
      <c r="C12" s="24" t="s">
        <v>23</v>
      </c>
      <c r="D12" s="24" t="s">
        <v>60</v>
      </c>
    </row>
    <row r="13" spans="1:4">
      <c r="A13" s="24" t="s">
        <v>114</v>
      </c>
      <c r="B13" s="24" t="s">
        <v>115</v>
      </c>
      <c r="C13" s="24" t="s">
        <v>24</v>
      </c>
      <c r="D13" s="24" t="s">
        <v>116</v>
      </c>
    </row>
    <row r="14" spans="1:4">
      <c r="A14" s="24" t="s">
        <v>258</v>
      </c>
      <c r="B14" s="24" t="s">
        <v>259</v>
      </c>
      <c r="C14" s="24" t="s">
        <v>23</v>
      </c>
      <c r="D14" s="24" t="s">
        <v>260</v>
      </c>
    </row>
    <row r="15" spans="1:4">
      <c r="A15" s="24" t="s">
        <v>46</v>
      </c>
      <c r="B15" s="24" t="s">
        <v>47</v>
      </c>
      <c r="C15" s="24" t="s">
        <v>21</v>
      </c>
      <c r="D15" s="24" t="s">
        <v>48</v>
      </c>
    </row>
    <row r="16" spans="1:4">
      <c r="A16" s="24" t="s">
        <v>111</v>
      </c>
      <c r="B16" s="24" t="s">
        <v>295</v>
      </c>
      <c r="C16" s="24" t="s">
        <v>21</v>
      </c>
      <c r="D16" s="24" t="s">
        <v>321</v>
      </c>
    </row>
    <row r="17" spans="1:4">
      <c r="A17" s="24" t="s">
        <v>172</v>
      </c>
      <c r="B17" s="24" t="s">
        <v>173</v>
      </c>
      <c r="C17" s="24" t="s">
        <v>23</v>
      </c>
      <c r="D17" s="24" t="s">
        <v>174</v>
      </c>
    </row>
    <row r="18" spans="1:4">
      <c r="A18" s="24" t="s">
        <v>154</v>
      </c>
      <c r="B18" s="24" t="s">
        <v>155</v>
      </c>
      <c r="C18" s="25" t="s">
        <v>21</v>
      </c>
      <c r="D18" s="24" t="s">
        <v>156</v>
      </c>
    </row>
    <row r="19" spans="1:4">
      <c r="A19" s="24" t="s">
        <v>349</v>
      </c>
      <c r="B19" s="24" t="s">
        <v>350</v>
      </c>
      <c r="C19" s="25" t="s">
        <v>22</v>
      </c>
      <c r="D19" s="24" t="s">
        <v>351</v>
      </c>
    </row>
    <row r="20" spans="1:4">
      <c r="A20" s="24" t="s">
        <v>352</v>
      </c>
      <c r="B20" s="24" t="s">
        <v>235</v>
      </c>
      <c r="C20" s="25" t="s">
        <v>22</v>
      </c>
      <c r="D20" s="24" t="s">
        <v>236</v>
      </c>
    </row>
    <row r="21" spans="1:4">
      <c r="A21" s="24" t="s">
        <v>353</v>
      </c>
      <c r="B21" s="24" t="s">
        <v>354</v>
      </c>
      <c r="C21" s="25" t="s">
        <v>22</v>
      </c>
      <c r="D21" s="24" t="s">
        <v>355</v>
      </c>
    </row>
    <row r="22" spans="1:4">
      <c r="A22" s="24" t="s">
        <v>356</v>
      </c>
      <c r="B22" s="24" t="s">
        <v>357</v>
      </c>
      <c r="C22" s="25" t="s">
        <v>22</v>
      </c>
      <c r="D22" s="24" t="s">
        <v>358</v>
      </c>
    </row>
    <row r="23" spans="1:4">
      <c r="A23" s="24" t="s">
        <v>216</v>
      </c>
      <c r="B23" s="24" t="s">
        <v>217</v>
      </c>
      <c r="C23" s="25" t="s">
        <v>23</v>
      </c>
      <c r="D23" s="24" t="s">
        <v>218</v>
      </c>
    </row>
    <row r="24" spans="1:4">
      <c r="A24" s="24" t="s">
        <v>359</v>
      </c>
      <c r="B24" s="24" t="s">
        <v>360</v>
      </c>
      <c r="C24" s="25" t="s">
        <v>23</v>
      </c>
      <c r="D24" s="24" t="s">
        <v>361</v>
      </c>
    </row>
    <row r="25" spans="1:4">
      <c r="A25" s="24" t="s">
        <v>362</v>
      </c>
      <c r="B25" s="24" t="s">
        <v>363</v>
      </c>
      <c r="C25" s="25" t="s">
        <v>24</v>
      </c>
      <c r="D25" s="24" t="s">
        <v>364</v>
      </c>
    </row>
    <row r="26" spans="1:4">
      <c r="A26" s="24" t="s">
        <v>135</v>
      </c>
      <c r="B26" s="24" t="s">
        <v>136</v>
      </c>
      <c r="C26" s="25" t="s">
        <v>21</v>
      </c>
      <c r="D26" s="24" t="s">
        <v>137</v>
      </c>
    </row>
    <row r="27" spans="1:4">
      <c r="A27" s="24" t="s">
        <v>365</v>
      </c>
      <c r="B27" s="24" t="s">
        <v>366</v>
      </c>
      <c r="C27" s="25" t="s">
        <v>22</v>
      </c>
      <c r="D27" s="24" t="s">
        <v>367</v>
      </c>
    </row>
    <row r="28" spans="1:4">
      <c r="A28" s="24" t="s">
        <v>368</v>
      </c>
      <c r="B28" s="24" t="s">
        <v>369</v>
      </c>
      <c r="C28" s="25" t="s">
        <v>22</v>
      </c>
      <c r="D28" s="24" t="s">
        <v>370</v>
      </c>
    </row>
    <row r="29" spans="1:4">
      <c r="A29" s="24" t="s">
        <v>322</v>
      </c>
      <c r="B29" s="24" t="s">
        <v>323</v>
      </c>
      <c r="C29" s="25" t="s">
        <v>24</v>
      </c>
      <c r="D29" s="24" t="s">
        <v>324</v>
      </c>
    </row>
    <row r="30" spans="1:4">
      <c r="A30" s="24" t="s">
        <v>371</v>
      </c>
      <c r="B30" s="24" t="s">
        <v>372</v>
      </c>
      <c r="C30" s="25" t="s">
        <v>23</v>
      </c>
      <c r="D30" s="24" t="s">
        <v>131</v>
      </c>
    </row>
    <row r="31" spans="1:4">
      <c r="A31" s="24" t="s">
        <v>169</v>
      </c>
      <c r="B31" s="24" t="s">
        <v>170</v>
      </c>
      <c r="C31" s="25" t="s">
        <v>21</v>
      </c>
      <c r="D31" s="24" t="s">
        <v>171</v>
      </c>
    </row>
    <row r="32" spans="1:4">
      <c r="A32" s="24" t="s">
        <v>237</v>
      </c>
      <c r="B32" s="24" t="s">
        <v>238</v>
      </c>
      <c r="C32" s="25" t="s">
        <v>21</v>
      </c>
      <c r="D32" s="24" t="s">
        <v>239</v>
      </c>
    </row>
    <row r="33" spans="1:4">
      <c r="A33" s="24" t="s">
        <v>198</v>
      </c>
      <c r="B33" s="24" t="s">
        <v>199</v>
      </c>
      <c r="C33" s="25" t="s">
        <v>21</v>
      </c>
      <c r="D33" s="24" t="s">
        <v>200</v>
      </c>
    </row>
    <row r="34" spans="1:4">
      <c r="A34" s="24" t="s">
        <v>373</v>
      </c>
      <c r="B34" s="24" t="s">
        <v>374</v>
      </c>
      <c r="C34" s="25" t="s">
        <v>24</v>
      </c>
      <c r="D34" s="24" t="s">
        <v>375</v>
      </c>
    </row>
    <row r="35" spans="1:4">
      <c r="A35" s="24" t="s">
        <v>157</v>
      </c>
      <c r="B35" s="24"/>
      <c r="C35" s="25" t="s">
        <v>24</v>
      </c>
      <c r="D35" s="24" t="s">
        <v>158</v>
      </c>
    </row>
    <row r="36" spans="1:4">
      <c r="A36" s="24" t="s">
        <v>151</v>
      </c>
      <c r="B36" s="24" t="s">
        <v>152</v>
      </c>
      <c r="C36" s="25" t="s">
        <v>22</v>
      </c>
      <c r="D36" s="24" t="s">
        <v>153</v>
      </c>
    </row>
    <row r="37" spans="1:4">
      <c r="A37" s="24" t="s">
        <v>138</v>
      </c>
      <c r="B37" s="24" t="s">
        <v>139</v>
      </c>
      <c r="C37" s="25" t="s">
        <v>23</v>
      </c>
      <c r="D37" s="24" t="s">
        <v>140</v>
      </c>
    </row>
    <row r="38" spans="1:4">
      <c r="A38" s="24" t="s">
        <v>61</v>
      </c>
      <c r="B38" s="24" t="s">
        <v>376</v>
      </c>
      <c r="C38" s="25" t="s">
        <v>22</v>
      </c>
      <c r="D38" s="24" t="s">
        <v>377</v>
      </c>
    </row>
    <row r="39" spans="1:4">
      <c r="A39" s="24" t="s">
        <v>378</v>
      </c>
      <c r="B39" s="24" t="s">
        <v>379</v>
      </c>
      <c r="C39" s="25" t="s">
        <v>24</v>
      </c>
      <c r="D39" s="24" t="s">
        <v>380</v>
      </c>
    </row>
    <row r="40" spans="1:4">
      <c r="A40" s="24" t="s">
        <v>261</v>
      </c>
      <c r="B40" s="24" t="s">
        <v>262</v>
      </c>
      <c r="C40" s="25" t="s">
        <v>21</v>
      </c>
      <c r="D40" s="24" t="s">
        <v>263</v>
      </c>
    </row>
    <row r="41" spans="1:4">
      <c r="A41" s="24" t="s">
        <v>381</v>
      </c>
      <c r="B41" s="24" t="s">
        <v>382</v>
      </c>
      <c r="C41" s="25" t="s">
        <v>22</v>
      </c>
      <c r="D41" s="24" t="s">
        <v>383</v>
      </c>
    </row>
    <row r="42" spans="1:4">
      <c r="A42" s="24" t="s">
        <v>37</v>
      </c>
      <c r="B42" s="24" t="s">
        <v>38</v>
      </c>
      <c r="C42" s="25" t="s">
        <v>22</v>
      </c>
      <c r="D42" s="24" t="s">
        <v>39</v>
      </c>
    </row>
    <row r="43" spans="1:4">
      <c r="A43" s="24" t="s">
        <v>384</v>
      </c>
      <c r="B43" s="24" t="s">
        <v>385</v>
      </c>
      <c r="C43" s="25" t="s">
        <v>24</v>
      </c>
      <c r="D43" s="24" t="s">
        <v>386</v>
      </c>
    </row>
    <row r="44" spans="1:4">
      <c r="A44" s="24" t="s">
        <v>126</v>
      </c>
      <c r="B44" s="24" t="s">
        <v>144</v>
      </c>
      <c r="C44" s="25" t="s">
        <v>23</v>
      </c>
      <c r="D44" s="24" t="s">
        <v>145</v>
      </c>
    </row>
    <row r="45" spans="1:4">
      <c r="A45" s="24" t="s">
        <v>387</v>
      </c>
      <c r="B45" s="24" t="s">
        <v>388</v>
      </c>
      <c r="C45" s="25" t="s">
        <v>21</v>
      </c>
      <c r="D45" s="24" t="s">
        <v>389</v>
      </c>
    </row>
    <row r="46" spans="1:4">
      <c r="A46" s="24" t="s">
        <v>390</v>
      </c>
      <c r="B46" s="24" t="s">
        <v>391</v>
      </c>
      <c r="C46" s="25" t="s">
        <v>23</v>
      </c>
      <c r="D46" s="24" t="s">
        <v>392</v>
      </c>
    </row>
    <row r="47" spans="1:4">
      <c r="A47" s="24" t="s">
        <v>393</v>
      </c>
      <c r="B47" s="24" t="s">
        <v>394</v>
      </c>
      <c r="C47" s="25" t="s">
        <v>24</v>
      </c>
      <c r="D47" s="24" t="s">
        <v>395</v>
      </c>
    </row>
    <row r="48" spans="1:4">
      <c r="A48" s="24" t="s">
        <v>396</v>
      </c>
      <c r="B48" s="24" t="s">
        <v>397</v>
      </c>
      <c r="C48" s="25" t="s">
        <v>22</v>
      </c>
      <c r="D48" s="24" t="s">
        <v>398</v>
      </c>
    </row>
    <row r="49" spans="1:4">
      <c r="A49" s="24" t="s">
        <v>371</v>
      </c>
      <c r="B49" s="24" t="s">
        <v>285</v>
      </c>
      <c r="C49" s="25" t="s">
        <v>23</v>
      </c>
      <c r="D49" s="24" t="s">
        <v>286</v>
      </c>
    </row>
    <row r="50" spans="1:4">
      <c r="A50" s="24" t="s">
        <v>399</v>
      </c>
      <c r="B50" s="24" t="s">
        <v>293</v>
      </c>
      <c r="C50" s="25" t="s">
        <v>23</v>
      </c>
      <c r="D50" s="24" t="s">
        <v>400</v>
      </c>
    </row>
    <row r="51" spans="1:4">
      <c r="A51" s="24" t="s">
        <v>146</v>
      </c>
      <c r="B51" s="24" t="s">
        <v>270</v>
      </c>
      <c r="C51" s="25" t="s">
        <v>22</v>
      </c>
      <c r="D51" s="24" t="s">
        <v>271</v>
      </c>
    </row>
    <row r="52" spans="1:4">
      <c r="A52" s="24" t="s">
        <v>401</v>
      </c>
      <c r="B52" s="24" t="s">
        <v>402</v>
      </c>
      <c r="C52" s="25" t="s">
        <v>22</v>
      </c>
      <c r="D52" s="24" t="s">
        <v>403</v>
      </c>
    </row>
    <row r="53" spans="1:4">
      <c r="A53" s="24" t="s">
        <v>404</v>
      </c>
      <c r="B53" s="24" t="s">
        <v>112</v>
      </c>
      <c r="C53" s="25" t="s">
        <v>21</v>
      </c>
      <c r="D53" s="24" t="s">
        <v>113</v>
      </c>
    </row>
    <row r="54" spans="1:4">
      <c r="A54" s="24" t="s">
        <v>405</v>
      </c>
      <c r="B54" s="24" t="s">
        <v>329</v>
      </c>
      <c r="C54" s="25" t="s">
        <v>22</v>
      </c>
      <c r="D54" s="24" t="s">
        <v>330</v>
      </c>
    </row>
    <row r="55" spans="1:4">
      <c r="A55" s="24" t="s">
        <v>406</v>
      </c>
      <c r="B55" s="24" t="s">
        <v>407</v>
      </c>
      <c r="C55" s="25" t="s">
        <v>23</v>
      </c>
      <c r="D55" s="24" t="s">
        <v>408</v>
      </c>
    </row>
    <row r="56" spans="1:4">
      <c r="A56" s="24" t="s">
        <v>64</v>
      </c>
      <c r="B56" s="24" t="s">
        <v>65</v>
      </c>
      <c r="C56" s="24" t="s">
        <v>21</v>
      </c>
      <c r="D56" s="24" t="s">
        <v>66</v>
      </c>
    </row>
    <row r="57" spans="1:4">
      <c r="A57" s="24" t="s">
        <v>306</v>
      </c>
      <c r="B57" s="24" t="s">
        <v>307</v>
      </c>
      <c r="C57" s="24" t="s">
        <v>24</v>
      </c>
      <c r="D57" s="24" t="s">
        <v>308</v>
      </c>
    </row>
    <row r="58" spans="1:4">
      <c r="A58" s="24" t="s">
        <v>70</v>
      </c>
      <c r="B58" s="24" t="s">
        <v>159</v>
      </c>
      <c r="C58" s="24" t="s">
        <v>23</v>
      </c>
      <c r="D58" s="24" t="s">
        <v>160</v>
      </c>
    </row>
    <row r="59" spans="1:4">
      <c r="A59" s="24" t="s">
        <v>76</v>
      </c>
      <c r="B59" s="24" t="s">
        <v>77</v>
      </c>
      <c r="C59" s="24" t="s">
        <v>21</v>
      </c>
      <c r="D59" s="24" t="s">
        <v>78</v>
      </c>
    </row>
    <row r="60" spans="1:4">
      <c r="A60" s="24" t="s">
        <v>67</v>
      </c>
      <c r="B60" s="24" t="s">
        <v>68</v>
      </c>
      <c r="C60" s="24" t="s">
        <v>21</v>
      </c>
      <c r="D60" s="24" t="s">
        <v>69</v>
      </c>
    </row>
    <row r="61" spans="1:4">
      <c r="A61" s="24" t="s">
        <v>85</v>
      </c>
      <c r="B61" s="24" t="s">
        <v>86</v>
      </c>
      <c r="C61" s="24" t="s">
        <v>21</v>
      </c>
      <c r="D61" s="24" t="s">
        <v>87</v>
      </c>
    </row>
    <row r="62" spans="1:4">
      <c r="A62" s="24" t="s">
        <v>409</v>
      </c>
      <c r="B62" s="24" t="s">
        <v>103</v>
      </c>
      <c r="C62" s="24" t="s">
        <v>21</v>
      </c>
      <c r="D62" s="24" t="s">
        <v>104</v>
      </c>
    </row>
    <row r="63" spans="1:4">
      <c r="A63" s="24" t="s">
        <v>410</v>
      </c>
      <c r="B63" s="24" t="s">
        <v>411</v>
      </c>
      <c r="C63" s="24" t="s">
        <v>21</v>
      </c>
      <c r="D63" s="24" t="s">
        <v>412</v>
      </c>
    </row>
    <row r="64" spans="1:4">
      <c r="A64" s="24" t="s">
        <v>141</v>
      </c>
      <c r="B64" s="24" t="s">
        <v>142</v>
      </c>
      <c r="C64" s="24" t="s">
        <v>23</v>
      </c>
      <c r="D64" s="24" t="s">
        <v>143</v>
      </c>
    </row>
    <row r="65" spans="1:4">
      <c r="A65" s="24" t="s">
        <v>331</v>
      </c>
      <c r="B65" s="24" t="s">
        <v>332</v>
      </c>
      <c r="C65" s="24" t="s">
        <v>22</v>
      </c>
      <c r="D65" s="24" t="s">
        <v>333</v>
      </c>
    </row>
    <row r="66" spans="1:4">
      <c r="A66" s="24" t="s">
        <v>117</v>
      </c>
      <c r="B66" s="24" t="s">
        <v>118</v>
      </c>
      <c r="C66" s="24" t="s">
        <v>23</v>
      </c>
      <c r="D66" s="24" t="s">
        <v>119</v>
      </c>
    </row>
    <row r="67" spans="1:4">
      <c r="A67" s="24" t="s">
        <v>96</v>
      </c>
      <c r="B67" s="24" t="s">
        <v>97</v>
      </c>
      <c r="C67" s="24" t="s">
        <v>22</v>
      </c>
      <c r="D67" s="24" t="s">
        <v>98</v>
      </c>
    </row>
    <row r="68" spans="1:4">
      <c r="A68" s="24" t="s">
        <v>255</v>
      </c>
      <c r="B68" s="24" t="s">
        <v>256</v>
      </c>
      <c r="C68" s="25" t="s">
        <v>23</v>
      </c>
      <c r="D68" s="24" t="s">
        <v>257</v>
      </c>
    </row>
    <row r="69" spans="1:4">
      <c r="A69" s="24" t="s">
        <v>146</v>
      </c>
      <c r="B69" s="24" t="s">
        <v>314</v>
      </c>
      <c r="C69" s="25" t="s">
        <v>23</v>
      </c>
      <c r="D69" s="24" t="s">
        <v>315</v>
      </c>
    </row>
    <row r="70" spans="1:4">
      <c r="A70" s="24" t="s">
        <v>138</v>
      </c>
      <c r="B70" s="24" t="s">
        <v>413</v>
      </c>
      <c r="C70" s="25" t="s">
        <v>22</v>
      </c>
      <c r="D70" s="24" t="s">
        <v>414</v>
      </c>
    </row>
    <row r="71" spans="1:4">
      <c r="A71" s="24" t="s">
        <v>309</v>
      </c>
      <c r="B71" s="24" t="s">
        <v>310</v>
      </c>
      <c r="C71" s="25" t="s">
        <v>23</v>
      </c>
      <c r="D71" s="24" t="s">
        <v>311</v>
      </c>
    </row>
    <row r="72" spans="1:4">
      <c r="A72" s="24" t="s">
        <v>415</v>
      </c>
      <c r="B72" s="24" t="s">
        <v>416</v>
      </c>
      <c r="C72" s="25" t="s">
        <v>24</v>
      </c>
      <c r="D72" s="24" t="s">
        <v>417</v>
      </c>
    </row>
    <row r="73" spans="1:4">
      <c r="A73" s="24" t="s">
        <v>287</v>
      </c>
      <c r="B73" s="24" t="s">
        <v>288</v>
      </c>
      <c r="C73" s="25" t="s">
        <v>23</v>
      </c>
      <c r="D73" s="24" t="s">
        <v>289</v>
      </c>
    </row>
    <row r="74" spans="1:4">
      <c r="A74" s="24" t="s">
        <v>264</v>
      </c>
      <c r="B74" s="24" t="s">
        <v>265</v>
      </c>
      <c r="C74" s="25" t="s">
        <v>23</v>
      </c>
      <c r="D74" s="24" t="s">
        <v>266</v>
      </c>
    </row>
    <row r="75" spans="1:4">
      <c r="A75" s="24" t="s">
        <v>284</v>
      </c>
      <c r="B75" s="24" t="s">
        <v>253</v>
      </c>
      <c r="C75" s="25" t="s">
        <v>21</v>
      </c>
      <c r="D75" s="24" t="s">
        <v>254</v>
      </c>
    </row>
    <row r="76" spans="1:4">
      <c r="A76" s="24" t="s">
        <v>204</v>
      </c>
      <c r="B76" s="24" t="s">
        <v>205</v>
      </c>
      <c r="C76" s="25" t="s">
        <v>23</v>
      </c>
      <c r="D76" s="24" t="s">
        <v>206</v>
      </c>
    </row>
    <row r="77" spans="1:4">
      <c r="A77" s="24" t="s">
        <v>418</v>
      </c>
      <c r="B77" s="24" t="s">
        <v>419</v>
      </c>
      <c r="C77" s="25" t="s">
        <v>22</v>
      </c>
      <c r="D77" s="24" t="s">
        <v>420</v>
      </c>
    </row>
    <row r="78" spans="1:4">
      <c r="A78" s="24" t="s">
        <v>421</v>
      </c>
      <c r="B78" s="24" t="s">
        <v>422</v>
      </c>
      <c r="C78" s="25" t="s">
        <v>24</v>
      </c>
      <c r="D78" s="24" t="s">
        <v>423</v>
      </c>
    </row>
    <row r="79" spans="1:4">
      <c r="A79" s="24" t="s">
        <v>424</v>
      </c>
      <c r="B79" s="24" t="s">
        <v>425</v>
      </c>
      <c r="C79" s="25" t="s">
        <v>24</v>
      </c>
      <c r="D79" s="24" t="s">
        <v>426</v>
      </c>
    </row>
    <row r="80" spans="1:4">
      <c r="A80" s="24" t="s">
        <v>272</v>
      </c>
      <c r="B80" s="24" t="s">
        <v>427</v>
      </c>
      <c r="C80" s="25" t="s">
        <v>24</v>
      </c>
      <c r="D80" s="24" t="s">
        <v>428</v>
      </c>
    </row>
    <row r="81" spans="3:3">
      <c r="C81" s="27"/>
    </row>
    <row r="82" spans="3:3">
      <c r="C82" s="27"/>
    </row>
    <row r="83" spans="3:3">
      <c r="C83" s="27"/>
    </row>
    <row r="84" spans="3:3">
      <c r="C84" s="27"/>
    </row>
    <row r="85" spans="3:3">
      <c r="C85" s="27"/>
    </row>
    <row r="86" spans="3:3">
      <c r="C86" s="27"/>
    </row>
    <row r="87" spans="3:3">
      <c r="C87" s="27"/>
    </row>
    <row r="88" spans="3:3">
      <c r="C88" s="27"/>
    </row>
    <row r="89" spans="3:3">
      <c r="C89" s="27"/>
    </row>
    <row r="90" spans="3:3">
      <c r="C90" s="27"/>
    </row>
    <row r="91" spans="3:3">
      <c r="C91" s="27"/>
    </row>
    <row r="92" spans="3:3">
      <c r="C92" s="27"/>
    </row>
    <row r="93" spans="3:3">
      <c r="C93" s="27"/>
    </row>
    <row r="94" spans="3:3">
      <c r="C94" s="27"/>
    </row>
    <row r="95" spans="3:3">
      <c r="C95" s="27"/>
    </row>
    <row r="96" spans="3:3">
      <c r="C96" s="27"/>
    </row>
    <row r="97" spans="3:3">
      <c r="C97" s="27"/>
    </row>
    <row r="98" spans="3:3">
      <c r="C98" s="27"/>
    </row>
    <row r="99" spans="3:3">
      <c r="C99" s="27"/>
    </row>
    <row r="100" spans="3:3">
      <c r="C100" s="27"/>
    </row>
    <row r="101" spans="3:3">
      <c r="C101" s="27"/>
    </row>
    <row r="102" spans="3:3">
      <c r="C102" s="27"/>
    </row>
    <row r="103" spans="3:3">
      <c r="C103" s="27"/>
    </row>
    <row r="104" spans="3:3">
      <c r="C104" s="27"/>
    </row>
    <row r="105" spans="3:3">
      <c r="C105" s="27"/>
    </row>
    <row r="106" spans="3:3">
      <c r="C106" s="27"/>
    </row>
    <row r="107" spans="3:3">
      <c r="C107" s="27"/>
    </row>
    <row r="108" spans="3:3">
      <c r="C108" s="27"/>
    </row>
    <row r="109" spans="3:3">
      <c r="C109" s="27"/>
    </row>
    <row r="110" spans="3:3">
      <c r="C110" s="27"/>
    </row>
    <row r="111" spans="3:3">
      <c r="C111" s="27"/>
    </row>
    <row r="112" spans="3:3">
      <c r="C112" s="27"/>
    </row>
    <row r="113" spans="3:3">
      <c r="C113" s="27"/>
    </row>
    <row r="114" spans="3:3">
      <c r="C114" s="27"/>
    </row>
    <row r="115" spans="3:3">
      <c r="C115" s="27"/>
    </row>
    <row r="116" spans="3:3">
      <c r="C116" s="27"/>
    </row>
    <row r="117" spans="3:3">
      <c r="C117" s="27"/>
    </row>
    <row r="118" spans="3:3">
      <c r="C118" s="27"/>
    </row>
    <row r="119" spans="3:3">
      <c r="C119" s="27"/>
    </row>
    <row r="120" spans="3:3">
      <c r="C120" s="27"/>
    </row>
    <row r="121" spans="3:3">
      <c r="C121" s="27"/>
    </row>
    <row r="122" spans="3:3">
      <c r="C122" s="27"/>
    </row>
    <row r="123" spans="3:3">
      <c r="C123" s="27"/>
    </row>
    <row r="124" spans="3:3">
      <c r="C124" s="27"/>
    </row>
    <row r="125" spans="3:3">
      <c r="C125" s="27"/>
    </row>
    <row r="126" spans="3:3">
      <c r="C126" s="27"/>
    </row>
    <row r="127" spans="3:3">
      <c r="C127" s="27"/>
    </row>
    <row r="128" spans="3:3">
      <c r="C128" s="27"/>
    </row>
    <row r="129" spans="3:3">
      <c r="C129" s="27"/>
    </row>
    <row r="130" spans="3:3">
      <c r="C130" s="27"/>
    </row>
    <row r="131" spans="3:3">
      <c r="C131" s="27"/>
    </row>
    <row r="132" spans="3:3">
      <c r="C132" s="27"/>
    </row>
    <row r="133" spans="3:3">
      <c r="C133" s="27"/>
    </row>
    <row r="134" spans="3:3">
      <c r="C134" s="27"/>
    </row>
    <row r="135" spans="3:3">
      <c r="C135" s="27"/>
    </row>
    <row r="136" spans="3:3">
      <c r="C136" s="27"/>
    </row>
    <row r="137" spans="3:3">
      <c r="C137" s="27"/>
    </row>
    <row r="138" spans="3:3">
      <c r="C138" s="27"/>
    </row>
    <row r="139" spans="3:3">
      <c r="C139" s="27"/>
    </row>
    <row r="140" spans="3:3">
      <c r="C140" s="27"/>
    </row>
    <row r="141" spans="3:3">
      <c r="C141" s="27"/>
    </row>
    <row r="142" spans="3:3">
      <c r="C142" s="27"/>
    </row>
    <row r="143" spans="3:3">
      <c r="C143" s="27"/>
    </row>
    <row r="144" spans="3:3">
      <c r="C144" s="27"/>
    </row>
    <row r="145" spans="3:3">
      <c r="C145" s="27"/>
    </row>
    <row r="146" spans="3:3">
      <c r="C146" s="27"/>
    </row>
    <row r="147" spans="3:3">
      <c r="C147" s="27"/>
    </row>
    <row r="148" spans="3:3">
      <c r="C148" s="27"/>
    </row>
    <row r="149" spans="3:3">
      <c r="C149" s="27"/>
    </row>
    <row r="150" spans="3:3">
      <c r="C150" s="27"/>
    </row>
    <row r="151" spans="3:3">
      <c r="C151" s="27"/>
    </row>
    <row r="152" spans="3:3">
      <c r="C152" s="27"/>
    </row>
    <row r="153" spans="3:3">
      <c r="C153" s="27"/>
    </row>
    <row r="154" spans="3:3">
      <c r="C154" s="27"/>
    </row>
    <row r="155" spans="3:3">
      <c r="C155" s="27"/>
    </row>
    <row r="156" spans="3:3">
      <c r="C156" s="27"/>
    </row>
    <row r="157" spans="3:3">
      <c r="C157" s="27"/>
    </row>
    <row r="158" spans="3:3">
      <c r="C158" s="27"/>
    </row>
    <row r="159" spans="3:3">
      <c r="C159" s="27"/>
    </row>
    <row r="160" spans="3:3">
      <c r="C160" s="27"/>
    </row>
    <row r="161" spans="3:3">
      <c r="C161" s="27"/>
    </row>
    <row r="162" spans="3:3">
      <c r="C162" s="27"/>
    </row>
    <row r="163" spans="3:3">
      <c r="C163" s="27"/>
    </row>
    <row r="164" spans="3:3">
      <c r="C164" s="27"/>
    </row>
    <row r="165" spans="3:3">
      <c r="C165" s="27"/>
    </row>
    <row r="166" spans="3:3">
      <c r="C166" s="27"/>
    </row>
    <row r="167" spans="3:3">
      <c r="C167" s="27"/>
    </row>
    <row r="168" spans="3:3">
      <c r="C168" s="27"/>
    </row>
    <row r="169" spans="3:3">
      <c r="C169" s="27"/>
    </row>
    <row r="170" spans="3:3">
      <c r="C170" s="27"/>
    </row>
    <row r="171" spans="3:3">
      <c r="C171" s="27"/>
    </row>
    <row r="172" spans="3:3">
      <c r="C172" s="27"/>
    </row>
    <row r="173" spans="3:3">
      <c r="C173" s="27"/>
    </row>
    <row r="174" spans="3:3">
      <c r="C174" s="27"/>
    </row>
    <row r="175" spans="3:3">
      <c r="C175" s="27"/>
    </row>
    <row r="176" spans="3:3">
      <c r="C176" s="27"/>
    </row>
    <row r="177" spans="3:3">
      <c r="C177" s="27"/>
    </row>
    <row r="178" spans="3:3">
      <c r="C178" s="27"/>
    </row>
    <row r="179" spans="3:3">
      <c r="C179" s="27"/>
    </row>
    <row r="180" spans="3:3">
      <c r="C180" s="27"/>
    </row>
    <row r="181" spans="3:3">
      <c r="C181" s="27"/>
    </row>
    <row r="182" spans="3:3">
      <c r="C182" s="27"/>
    </row>
    <row r="183" spans="3:3">
      <c r="C183" s="27"/>
    </row>
    <row r="184" spans="3:3">
      <c r="C184" s="27"/>
    </row>
    <row r="185" spans="3:3">
      <c r="C185" s="27"/>
    </row>
    <row r="186" spans="3:3">
      <c r="C186" s="27"/>
    </row>
    <row r="187" spans="3:3">
      <c r="C187" s="27"/>
    </row>
    <row r="188" spans="3:3">
      <c r="C188" s="27"/>
    </row>
    <row r="189" spans="3:3">
      <c r="C189" s="27"/>
    </row>
    <row r="190" spans="3:3">
      <c r="C190" s="27"/>
    </row>
    <row r="191" spans="3:3">
      <c r="C191" s="27"/>
    </row>
    <row r="192" spans="3:3">
      <c r="C192" s="27"/>
    </row>
    <row r="193" spans="3:3">
      <c r="C193" s="27"/>
    </row>
    <row r="194" spans="3:3">
      <c r="C194" s="27"/>
    </row>
    <row r="195" spans="3:3">
      <c r="C195" s="27"/>
    </row>
    <row r="196" spans="3:3">
      <c r="C196" s="27"/>
    </row>
    <row r="197" spans="3:3">
      <c r="C197" s="27"/>
    </row>
    <row r="198" spans="3:3">
      <c r="C198" s="27"/>
    </row>
    <row r="199" spans="3:3">
      <c r="C199" s="27"/>
    </row>
    <row r="200" spans="3:3">
      <c r="C200" s="27"/>
    </row>
    <row r="201" spans="3:3">
      <c r="C201" s="27"/>
    </row>
    <row r="202" spans="3:3">
      <c r="C202" s="27"/>
    </row>
    <row r="203" spans="3:3">
      <c r="C203" s="27"/>
    </row>
    <row r="204" spans="3:3">
      <c r="C204" s="27"/>
    </row>
    <row r="205" spans="3:3">
      <c r="C205" s="27"/>
    </row>
    <row r="206" spans="3:3">
      <c r="C206" s="27"/>
    </row>
    <row r="207" spans="3:3">
      <c r="C207" s="27"/>
    </row>
    <row r="208" spans="3:3">
      <c r="C208" s="27"/>
    </row>
    <row r="209" spans="3:3">
      <c r="C209" s="27"/>
    </row>
    <row r="210" spans="3:3">
      <c r="C210" s="27"/>
    </row>
    <row r="211" spans="3:3">
      <c r="C211" s="27"/>
    </row>
    <row r="212" spans="3:3">
      <c r="C212" s="27"/>
    </row>
    <row r="213" spans="3:3">
      <c r="C213" s="27"/>
    </row>
    <row r="214" spans="3:3">
      <c r="C214" s="27"/>
    </row>
    <row r="215" spans="3:3">
      <c r="C215" s="27"/>
    </row>
    <row r="216" spans="3:3">
      <c r="C216" s="27"/>
    </row>
    <row r="217" spans="3:3">
      <c r="C217" s="27"/>
    </row>
    <row r="218" spans="3:3">
      <c r="C218" s="27"/>
    </row>
    <row r="219" spans="3:3">
      <c r="C219" s="27"/>
    </row>
    <row r="220" spans="3:3">
      <c r="C220" s="27"/>
    </row>
    <row r="221" spans="3:3">
      <c r="C221" s="27"/>
    </row>
    <row r="222" spans="3:3">
      <c r="C222" s="27"/>
    </row>
    <row r="223" spans="3:3">
      <c r="C223" s="27"/>
    </row>
    <row r="224" spans="3:3">
      <c r="C224" s="27"/>
    </row>
    <row r="225" spans="3:3">
      <c r="C225" s="27"/>
    </row>
    <row r="226" spans="3:3">
      <c r="C226" s="27"/>
    </row>
    <row r="227" spans="3:3">
      <c r="C227" s="27"/>
    </row>
    <row r="228" spans="3:3">
      <c r="C228" s="27"/>
    </row>
    <row r="229" spans="3:3">
      <c r="C229" s="27"/>
    </row>
    <row r="230" spans="3:3">
      <c r="C230" s="27"/>
    </row>
    <row r="231" spans="3:3">
      <c r="C231" s="27"/>
    </row>
    <row r="232" spans="3:3">
      <c r="C232" s="27"/>
    </row>
    <row r="233" spans="3:3">
      <c r="C233" s="27"/>
    </row>
    <row r="234" spans="3:3">
      <c r="C234" s="27"/>
    </row>
    <row r="235" spans="3:3">
      <c r="C235" s="27"/>
    </row>
    <row r="236" spans="3:3">
      <c r="C236" s="27"/>
    </row>
    <row r="237" spans="3:3">
      <c r="C237" s="27"/>
    </row>
    <row r="238" spans="3:3">
      <c r="C238" s="27"/>
    </row>
    <row r="239" spans="3:3">
      <c r="C239" s="27"/>
    </row>
    <row r="240" spans="3:3">
      <c r="C240" s="27"/>
    </row>
    <row r="241" spans="3:3">
      <c r="C241" s="27"/>
    </row>
    <row r="242" spans="3:3">
      <c r="C242" s="27"/>
    </row>
    <row r="243" spans="3:3">
      <c r="C243" s="27"/>
    </row>
    <row r="244" spans="3:3">
      <c r="C244" s="27"/>
    </row>
    <row r="245" spans="3:3">
      <c r="C245" s="27"/>
    </row>
    <row r="246" spans="3:3">
      <c r="C246" s="27"/>
    </row>
    <row r="247" spans="3:3">
      <c r="C247" s="27"/>
    </row>
    <row r="248" spans="3:3">
      <c r="C248" s="27"/>
    </row>
    <row r="249" spans="3:3">
      <c r="C249" s="27"/>
    </row>
    <row r="250" spans="3:3">
      <c r="C250" s="27"/>
    </row>
    <row r="251" spans="3:3">
      <c r="C251" s="27"/>
    </row>
    <row r="252" spans="3:3">
      <c r="C252" s="27"/>
    </row>
    <row r="253" spans="3:3">
      <c r="C253" s="27"/>
    </row>
    <row r="254" spans="3:3">
      <c r="C254" s="27"/>
    </row>
    <row r="255" spans="3:3">
      <c r="C255" s="27"/>
    </row>
    <row r="256" spans="3:3">
      <c r="C256" s="27"/>
    </row>
    <row r="257" spans="3:3">
      <c r="C257" s="27"/>
    </row>
    <row r="258" spans="3:3">
      <c r="C258" s="27"/>
    </row>
    <row r="259" spans="3:3">
      <c r="C259" s="27"/>
    </row>
    <row r="260" spans="3:3">
      <c r="C260" s="27"/>
    </row>
    <row r="261" spans="3:3">
      <c r="C261" s="27"/>
    </row>
    <row r="262" spans="3:3">
      <c r="C262" s="27"/>
    </row>
    <row r="263" spans="3:3">
      <c r="C263" s="27"/>
    </row>
    <row r="264" spans="3:3">
      <c r="C264" s="27"/>
    </row>
    <row r="265" spans="3:3">
      <c r="C265" s="27"/>
    </row>
    <row r="266" spans="3:3">
      <c r="C266" s="27"/>
    </row>
    <row r="267" spans="3:3">
      <c r="C267" s="27"/>
    </row>
    <row r="268" spans="3:3">
      <c r="C268" s="27"/>
    </row>
    <row r="269" spans="3:3">
      <c r="C269" s="27"/>
    </row>
    <row r="270" spans="3:3">
      <c r="C270" s="27"/>
    </row>
    <row r="271" spans="3:3">
      <c r="C271" s="27"/>
    </row>
    <row r="272" spans="3:3">
      <c r="C272" s="27"/>
    </row>
    <row r="273" spans="3:3">
      <c r="C273" s="27"/>
    </row>
    <row r="274" spans="3:3">
      <c r="C274" s="27"/>
    </row>
    <row r="275" spans="3:3">
      <c r="C275" s="27"/>
    </row>
    <row r="276" spans="3:3">
      <c r="C276" s="27"/>
    </row>
    <row r="277" spans="3:3">
      <c r="C277" s="27"/>
    </row>
    <row r="278" spans="3:3">
      <c r="C278" s="27"/>
    </row>
    <row r="279" spans="3:3">
      <c r="C279" s="27"/>
    </row>
    <row r="280" spans="3:3">
      <c r="C280" s="27"/>
    </row>
    <row r="281" spans="3:3">
      <c r="C281" s="27"/>
    </row>
    <row r="282" spans="3:3">
      <c r="C282" s="27"/>
    </row>
    <row r="283" spans="3:3">
      <c r="C283" s="27"/>
    </row>
    <row r="284" spans="3:3">
      <c r="C284" s="27"/>
    </row>
    <row r="285" spans="3:3">
      <c r="C285" s="27"/>
    </row>
    <row r="286" spans="3:3">
      <c r="C286" s="27"/>
    </row>
    <row r="287" spans="3:3">
      <c r="C287" s="27"/>
    </row>
    <row r="288" spans="3:3">
      <c r="C288" s="27"/>
    </row>
    <row r="289" spans="3:3">
      <c r="C289" s="27"/>
    </row>
    <row r="290" spans="3:3">
      <c r="C290" s="27"/>
    </row>
    <row r="291" spans="3:3">
      <c r="C291" s="27"/>
    </row>
    <row r="292" spans="3:3">
      <c r="C292" s="27"/>
    </row>
    <row r="293" spans="3:3">
      <c r="C293" s="27"/>
    </row>
    <row r="294" spans="3:3">
      <c r="C294" s="27"/>
    </row>
    <row r="295" spans="3:3">
      <c r="C295" s="27"/>
    </row>
    <row r="296" spans="3:3">
      <c r="C296" s="27"/>
    </row>
    <row r="297" spans="3:3">
      <c r="C297" s="27"/>
    </row>
    <row r="298" spans="3:3">
      <c r="C298" s="27"/>
    </row>
    <row r="299" spans="3:3">
      <c r="C299" s="27"/>
    </row>
    <row r="300" spans="3:3">
      <c r="C300" s="27"/>
    </row>
    <row r="301" spans="3:3">
      <c r="C301" s="27"/>
    </row>
    <row r="302" spans="3:3">
      <c r="C302" s="27"/>
    </row>
    <row r="303" spans="3:3">
      <c r="C303" s="27"/>
    </row>
    <row r="304" spans="3:3">
      <c r="C304" s="27"/>
    </row>
    <row r="305" spans="3:3">
      <c r="C305" s="27"/>
    </row>
    <row r="306" spans="3:3">
      <c r="C306" s="27"/>
    </row>
    <row r="307" spans="3:3">
      <c r="C307" s="27"/>
    </row>
    <row r="308" spans="3:3">
      <c r="C308" s="27"/>
    </row>
    <row r="309" spans="3:3">
      <c r="C309" s="27"/>
    </row>
    <row r="310" spans="3:3">
      <c r="C310" s="27"/>
    </row>
    <row r="311" spans="3:3">
      <c r="C311" s="27"/>
    </row>
    <row r="312" spans="3:3">
      <c r="C312" s="27"/>
    </row>
    <row r="313" spans="3:3">
      <c r="C313" s="27"/>
    </row>
    <row r="314" spans="3:3">
      <c r="C314" s="27"/>
    </row>
    <row r="315" spans="3:3">
      <c r="C315" s="27"/>
    </row>
    <row r="316" spans="3:3">
      <c r="C316" s="27"/>
    </row>
    <row r="317" spans="3:3">
      <c r="C317" s="27"/>
    </row>
    <row r="318" spans="3:3">
      <c r="C318" s="27"/>
    </row>
    <row r="319" spans="3:3">
      <c r="C319" s="27"/>
    </row>
    <row r="320" spans="3:3">
      <c r="C320" s="27"/>
    </row>
    <row r="321" spans="3:3">
      <c r="C321" s="27"/>
    </row>
    <row r="322" spans="3:3">
      <c r="C322" s="27"/>
    </row>
    <row r="323" spans="3:3">
      <c r="C323" s="27"/>
    </row>
    <row r="324" spans="3:3">
      <c r="C324" s="27"/>
    </row>
    <row r="325" spans="3:3">
      <c r="C325" s="27"/>
    </row>
    <row r="326" spans="3:3">
      <c r="C326" s="27"/>
    </row>
    <row r="327" spans="3:3">
      <c r="C327" s="27"/>
    </row>
    <row r="328" spans="3:3">
      <c r="C328" s="27"/>
    </row>
    <row r="329" spans="3:3">
      <c r="C329" s="27"/>
    </row>
    <row r="330" spans="3:3">
      <c r="C330" s="27"/>
    </row>
    <row r="331" spans="3:3">
      <c r="C331" s="27"/>
    </row>
    <row r="332" spans="3:3">
      <c r="C332" s="27"/>
    </row>
    <row r="333" spans="3:3">
      <c r="C333" s="27"/>
    </row>
    <row r="334" spans="3:3">
      <c r="C334" s="27"/>
    </row>
    <row r="335" spans="3:3">
      <c r="C335" s="27"/>
    </row>
    <row r="336" spans="3:3">
      <c r="C336" s="27"/>
    </row>
    <row r="337" spans="3:3">
      <c r="C337" s="27"/>
    </row>
    <row r="338" spans="3:3">
      <c r="C338" s="27"/>
    </row>
    <row r="339" spans="3:3">
      <c r="C339" s="27"/>
    </row>
    <row r="340" spans="3:3">
      <c r="C340" s="27"/>
    </row>
    <row r="341" spans="3:3">
      <c r="C341" s="27"/>
    </row>
    <row r="342" spans="3:3">
      <c r="C342" s="27"/>
    </row>
    <row r="343" spans="3:3">
      <c r="C343" s="27"/>
    </row>
    <row r="344" spans="3:3">
      <c r="C344" s="27"/>
    </row>
    <row r="345" spans="3:3">
      <c r="C345" s="27"/>
    </row>
    <row r="346" spans="3:3">
      <c r="C346" s="27"/>
    </row>
    <row r="347" spans="3:3">
      <c r="C347" s="27"/>
    </row>
    <row r="348" spans="3:3">
      <c r="C348" s="27"/>
    </row>
    <row r="349" spans="3:3">
      <c r="C349" s="27"/>
    </row>
    <row r="350" spans="3:3">
      <c r="C350" s="27"/>
    </row>
    <row r="351" spans="3:3">
      <c r="C351" s="27"/>
    </row>
    <row r="352" spans="3:3">
      <c r="C352" s="27"/>
    </row>
    <row r="353" spans="3:3">
      <c r="C353" s="27"/>
    </row>
    <row r="354" spans="3:3">
      <c r="C354" s="27"/>
    </row>
    <row r="355" spans="3:3">
      <c r="C355" s="27"/>
    </row>
    <row r="356" spans="3:3">
      <c r="C356" s="27"/>
    </row>
    <row r="357" spans="3:3">
      <c r="C357" s="27"/>
    </row>
    <row r="358" spans="3:3">
      <c r="C358" s="27"/>
    </row>
    <row r="359" spans="3:3">
      <c r="C359" s="27"/>
    </row>
    <row r="360" spans="3:3">
      <c r="C360" s="27"/>
    </row>
    <row r="361" spans="3:3">
      <c r="C361" s="27"/>
    </row>
    <row r="362" spans="3:3">
      <c r="C362" s="27"/>
    </row>
    <row r="363" spans="3:3">
      <c r="C363" s="27"/>
    </row>
    <row r="364" spans="3:3">
      <c r="C364" s="27"/>
    </row>
    <row r="365" spans="3:3">
      <c r="C365" s="27"/>
    </row>
    <row r="366" spans="3:3">
      <c r="C366" s="27"/>
    </row>
    <row r="367" spans="3:3">
      <c r="C367" s="27"/>
    </row>
    <row r="368" spans="3:3">
      <c r="C368" s="27"/>
    </row>
    <row r="369" spans="3:3">
      <c r="C369" s="27"/>
    </row>
    <row r="370" spans="3:3">
      <c r="C370" s="27"/>
    </row>
    <row r="371" spans="3:3">
      <c r="C371" s="27"/>
    </row>
    <row r="372" spans="3:3">
      <c r="C372" s="27"/>
    </row>
    <row r="373" spans="3:3">
      <c r="C373" s="27"/>
    </row>
    <row r="374" spans="3:3">
      <c r="C374" s="27"/>
    </row>
    <row r="375" spans="3:3">
      <c r="C375" s="27"/>
    </row>
    <row r="376" spans="3:3">
      <c r="C376" s="27"/>
    </row>
    <row r="377" spans="3:3">
      <c r="C377" s="27"/>
    </row>
    <row r="378" spans="3:3">
      <c r="C378" s="27"/>
    </row>
    <row r="379" spans="3:3">
      <c r="C379" s="27"/>
    </row>
    <row r="380" spans="3:3">
      <c r="C380" s="27"/>
    </row>
    <row r="381" spans="3:3">
      <c r="C381" s="27"/>
    </row>
    <row r="382" spans="3:3">
      <c r="C382" s="27"/>
    </row>
    <row r="383" spans="3:3">
      <c r="C383" s="27"/>
    </row>
    <row r="384" spans="3:3">
      <c r="C384" s="27"/>
    </row>
    <row r="385" spans="3:3">
      <c r="C385" s="27"/>
    </row>
    <row r="386" spans="3:3">
      <c r="C386" s="27"/>
    </row>
    <row r="387" spans="3:3">
      <c r="C387" s="27"/>
    </row>
    <row r="388" spans="3:3">
      <c r="C388" s="27"/>
    </row>
    <row r="389" spans="3:3">
      <c r="C389" s="27"/>
    </row>
    <row r="390" spans="3:3">
      <c r="C390" s="27"/>
    </row>
    <row r="391" spans="3:3">
      <c r="C391" s="27"/>
    </row>
    <row r="392" spans="3:3">
      <c r="C392" s="27"/>
    </row>
    <row r="393" spans="3:3">
      <c r="C393" s="27"/>
    </row>
    <row r="394" spans="3:3">
      <c r="C394" s="27"/>
    </row>
    <row r="395" spans="3:3">
      <c r="C395" s="27"/>
    </row>
    <row r="396" spans="3:3">
      <c r="C396" s="27"/>
    </row>
    <row r="397" spans="3:3">
      <c r="C397" s="27"/>
    </row>
    <row r="398" spans="3:3">
      <c r="C398" s="27"/>
    </row>
    <row r="399" spans="3:3">
      <c r="C399" s="27"/>
    </row>
    <row r="400" spans="3:3">
      <c r="C400" s="27"/>
    </row>
    <row r="401" spans="3:3">
      <c r="C401" s="27"/>
    </row>
    <row r="402" spans="3:3">
      <c r="C402" s="27"/>
    </row>
    <row r="403" spans="3:3">
      <c r="C403" s="27"/>
    </row>
    <row r="404" spans="3:3">
      <c r="C404" s="27"/>
    </row>
    <row r="405" spans="3:3">
      <c r="C405" s="27"/>
    </row>
    <row r="406" spans="3:3">
      <c r="C406" s="27"/>
    </row>
    <row r="407" spans="3:3">
      <c r="C407" s="27"/>
    </row>
    <row r="408" spans="3:3">
      <c r="C408" s="27"/>
    </row>
    <row r="409" spans="3:3">
      <c r="C409" s="27"/>
    </row>
    <row r="410" spans="3:3">
      <c r="C410" s="27"/>
    </row>
    <row r="411" spans="3:3">
      <c r="C411" s="27"/>
    </row>
    <row r="412" spans="3:3">
      <c r="C412" s="27"/>
    </row>
    <row r="413" spans="3:3">
      <c r="C413" s="27"/>
    </row>
    <row r="414" spans="3:3">
      <c r="C414" s="27"/>
    </row>
    <row r="415" spans="3:3">
      <c r="C415" s="27"/>
    </row>
    <row r="416" spans="3:3">
      <c r="C416" s="27"/>
    </row>
    <row r="417" spans="3:3">
      <c r="C417" s="27"/>
    </row>
    <row r="418" spans="3:3">
      <c r="C418" s="27"/>
    </row>
    <row r="419" spans="3:3">
      <c r="C419" s="27"/>
    </row>
    <row r="420" spans="3:3">
      <c r="C420" s="27"/>
    </row>
    <row r="421" spans="3:3">
      <c r="C421" s="27"/>
    </row>
    <row r="422" spans="3:3">
      <c r="C422" s="27"/>
    </row>
    <row r="423" spans="3:3">
      <c r="C423" s="27"/>
    </row>
    <row r="424" spans="3:3">
      <c r="C424" s="27"/>
    </row>
    <row r="425" spans="3:3">
      <c r="C425" s="27"/>
    </row>
    <row r="426" spans="3:3">
      <c r="C426" s="27"/>
    </row>
    <row r="427" spans="3:3">
      <c r="C427" s="27"/>
    </row>
    <row r="428" spans="3:3">
      <c r="C428" s="27"/>
    </row>
    <row r="429" spans="3:3">
      <c r="C429" s="27"/>
    </row>
    <row r="430" spans="3:3">
      <c r="C430" s="27"/>
    </row>
    <row r="431" spans="3:3">
      <c r="C431" s="27"/>
    </row>
    <row r="432" spans="3:3">
      <c r="C432" s="27"/>
    </row>
    <row r="433" spans="3:3">
      <c r="C433" s="27"/>
    </row>
    <row r="434" spans="3:3">
      <c r="C434" s="27"/>
    </row>
    <row r="435" spans="3:3">
      <c r="C435" s="27"/>
    </row>
    <row r="436" spans="3:3">
      <c r="C436" s="27"/>
    </row>
    <row r="437" spans="3:3">
      <c r="C437" s="27"/>
    </row>
    <row r="438" spans="3:3">
      <c r="C438" s="27"/>
    </row>
    <row r="439" spans="3:3">
      <c r="C439" s="27"/>
    </row>
    <row r="440" spans="3:3">
      <c r="C440" s="27"/>
    </row>
    <row r="441" spans="3:3">
      <c r="C441" s="27"/>
    </row>
    <row r="442" spans="3:3">
      <c r="C442" s="27"/>
    </row>
    <row r="443" spans="3:3">
      <c r="C443" s="27"/>
    </row>
    <row r="444" spans="3:3">
      <c r="C444" s="27"/>
    </row>
    <row r="445" spans="3:3">
      <c r="C445" s="27"/>
    </row>
    <row r="446" spans="3:3">
      <c r="C446" s="27"/>
    </row>
    <row r="447" spans="3:3">
      <c r="C447" s="27"/>
    </row>
    <row r="448" spans="3:3">
      <c r="C448" s="27"/>
    </row>
    <row r="449" spans="3:3">
      <c r="C449" s="27"/>
    </row>
    <row r="450" spans="3:3">
      <c r="C450" s="27"/>
    </row>
    <row r="451" spans="3:3">
      <c r="C451" s="27"/>
    </row>
    <row r="452" spans="3:3">
      <c r="C452" s="27"/>
    </row>
    <row r="453" spans="3:3">
      <c r="C453" s="27"/>
    </row>
    <row r="454" spans="3:3">
      <c r="C454" s="27"/>
    </row>
    <row r="455" spans="3:3">
      <c r="C455" s="27"/>
    </row>
    <row r="456" spans="3:3">
      <c r="C456" s="27"/>
    </row>
    <row r="457" spans="3:3">
      <c r="C457" s="27"/>
    </row>
    <row r="458" spans="3:3">
      <c r="C458" s="27"/>
    </row>
    <row r="459" spans="3:3">
      <c r="C459" s="27"/>
    </row>
    <row r="460" spans="3:3">
      <c r="C460" s="27"/>
    </row>
    <row r="461" spans="3:3">
      <c r="C461" s="27"/>
    </row>
    <row r="462" spans="3:3">
      <c r="C462" s="27"/>
    </row>
    <row r="463" spans="3:3">
      <c r="C463" s="27"/>
    </row>
    <row r="464" spans="3:3">
      <c r="C464" s="27"/>
    </row>
    <row r="465" spans="3:3">
      <c r="C465" s="27"/>
    </row>
    <row r="466" spans="3:3">
      <c r="C466" s="27"/>
    </row>
    <row r="467" spans="3:3">
      <c r="C467" s="27"/>
    </row>
    <row r="468" spans="3:3">
      <c r="C468" s="27"/>
    </row>
    <row r="469" spans="3:3">
      <c r="C469" s="27"/>
    </row>
    <row r="470" spans="3:3">
      <c r="C470" s="27"/>
    </row>
    <row r="471" spans="3:3">
      <c r="C471" s="27"/>
    </row>
    <row r="472" spans="3:3">
      <c r="C472" s="27"/>
    </row>
    <row r="473" spans="3:3">
      <c r="C473" s="27"/>
    </row>
    <row r="474" spans="3:3">
      <c r="C474" s="27"/>
    </row>
    <row r="475" spans="3:3">
      <c r="C475" s="27"/>
    </row>
    <row r="476" spans="3:3">
      <c r="C476" s="27"/>
    </row>
    <row r="477" spans="3:3">
      <c r="C477" s="27"/>
    </row>
    <row r="478" spans="3:3">
      <c r="C478" s="27"/>
    </row>
    <row r="479" spans="3:3">
      <c r="C479" s="27"/>
    </row>
    <row r="480" spans="3:3">
      <c r="C480" s="27"/>
    </row>
    <row r="481" spans="3:3">
      <c r="C481" s="27"/>
    </row>
    <row r="482" spans="3:3">
      <c r="C482" s="27"/>
    </row>
    <row r="483" spans="3:3">
      <c r="C483" s="27"/>
    </row>
    <row r="484" spans="3:3">
      <c r="C484" s="27"/>
    </row>
    <row r="485" spans="3:3">
      <c r="C485" s="27"/>
    </row>
    <row r="486" spans="3:3">
      <c r="C486" s="27"/>
    </row>
    <row r="487" spans="3:3">
      <c r="C487" s="27"/>
    </row>
    <row r="488" spans="3:3">
      <c r="C488" s="27"/>
    </row>
    <row r="489" spans="3:3">
      <c r="C489" s="27"/>
    </row>
    <row r="490" spans="3:3">
      <c r="C490" s="27"/>
    </row>
    <row r="491" spans="3:3">
      <c r="C491" s="27"/>
    </row>
    <row r="492" spans="3:3">
      <c r="C492" s="27"/>
    </row>
    <row r="493" spans="3:3">
      <c r="C493" s="27"/>
    </row>
    <row r="494" spans="3:3">
      <c r="C494" s="27"/>
    </row>
    <row r="495" spans="3:3">
      <c r="C495" s="27"/>
    </row>
    <row r="496" spans="3:3">
      <c r="C496" s="27"/>
    </row>
    <row r="497" spans="3:3">
      <c r="C497" s="27"/>
    </row>
    <row r="498" spans="3:3">
      <c r="C498" s="27"/>
    </row>
    <row r="499" spans="3:3">
      <c r="C499" s="27"/>
    </row>
    <row r="500" spans="3:3">
      <c r="C500" s="27"/>
    </row>
    <row r="501" spans="3:3">
      <c r="C501" s="27"/>
    </row>
    <row r="502" spans="3:3">
      <c r="C502" s="27"/>
    </row>
    <row r="503" spans="3:3">
      <c r="C503" s="27"/>
    </row>
    <row r="504" spans="3:3">
      <c r="C504" s="27"/>
    </row>
    <row r="505" spans="3:3">
      <c r="C505" s="27"/>
    </row>
    <row r="506" spans="3:3">
      <c r="C506" s="27"/>
    </row>
    <row r="507" spans="3:3">
      <c r="C507" s="27"/>
    </row>
    <row r="508" spans="3:3">
      <c r="C508" s="27"/>
    </row>
    <row r="509" spans="3:3">
      <c r="C509" s="27"/>
    </row>
    <row r="510" spans="3:3">
      <c r="C510" s="27"/>
    </row>
    <row r="511" spans="3:3">
      <c r="C511" s="27"/>
    </row>
    <row r="512" spans="3:3">
      <c r="C512" s="27"/>
    </row>
    <row r="513" spans="3:3">
      <c r="C513" s="27"/>
    </row>
    <row r="514" spans="3:3">
      <c r="C514" s="27"/>
    </row>
    <row r="515" spans="3:3">
      <c r="C515" s="27"/>
    </row>
    <row r="516" spans="3:3">
      <c r="C516" s="27"/>
    </row>
    <row r="517" spans="3:3">
      <c r="C517" s="27"/>
    </row>
    <row r="518" spans="3:3">
      <c r="C518" s="27"/>
    </row>
    <row r="519" spans="3:3">
      <c r="C519" s="27"/>
    </row>
    <row r="520" spans="3:3">
      <c r="C520" s="27"/>
    </row>
    <row r="521" spans="3:3">
      <c r="C521" s="27"/>
    </row>
    <row r="522" spans="3:3">
      <c r="C522" s="27"/>
    </row>
    <row r="523" spans="3:3">
      <c r="C523" s="27"/>
    </row>
    <row r="524" spans="3:3">
      <c r="C524" s="27"/>
    </row>
    <row r="525" spans="3:3">
      <c r="C525" s="27"/>
    </row>
    <row r="526" spans="3:3">
      <c r="C526" s="27"/>
    </row>
    <row r="527" spans="3:3">
      <c r="C527" s="27"/>
    </row>
    <row r="528" spans="3:3">
      <c r="C528" s="27"/>
    </row>
    <row r="529" spans="3:3">
      <c r="C529" s="27"/>
    </row>
    <row r="530" spans="3:3">
      <c r="C530" s="27"/>
    </row>
    <row r="531" spans="3:3">
      <c r="C531" s="27"/>
    </row>
    <row r="532" spans="3:3">
      <c r="C532" s="27"/>
    </row>
    <row r="533" spans="3:3">
      <c r="C533" s="27"/>
    </row>
    <row r="534" spans="3:3">
      <c r="C534" s="27"/>
    </row>
    <row r="535" spans="3:3">
      <c r="C535" s="27"/>
    </row>
    <row r="536" spans="3:3">
      <c r="C536" s="27"/>
    </row>
    <row r="537" spans="3:3">
      <c r="C537" s="27"/>
    </row>
    <row r="538" spans="3:3">
      <c r="C538" s="27"/>
    </row>
    <row r="539" spans="3:3">
      <c r="C539" s="27"/>
    </row>
    <row r="540" spans="3:3">
      <c r="C540" s="27"/>
    </row>
    <row r="541" spans="3:3">
      <c r="C541" s="27"/>
    </row>
    <row r="542" spans="3:3">
      <c r="C542" s="27"/>
    </row>
    <row r="543" spans="3:3">
      <c r="C543" s="27"/>
    </row>
    <row r="544" spans="3:3">
      <c r="C544" s="27"/>
    </row>
    <row r="545" spans="3:3">
      <c r="C545" s="27"/>
    </row>
    <row r="546" spans="3:3">
      <c r="C546" s="27"/>
    </row>
    <row r="547" spans="3:3">
      <c r="C547" s="27"/>
    </row>
    <row r="548" spans="3:3">
      <c r="C548" s="27"/>
    </row>
    <row r="549" spans="3:3">
      <c r="C549" s="27"/>
    </row>
    <row r="550" spans="3:3">
      <c r="C550" s="27"/>
    </row>
    <row r="551" spans="3:3">
      <c r="C551" s="27"/>
    </row>
    <row r="552" spans="3:3">
      <c r="C552" s="27"/>
    </row>
    <row r="553" spans="3:3">
      <c r="C553" s="27"/>
    </row>
    <row r="554" spans="3:3">
      <c r="C554" s="27"/>
    </row>
    <row r="555" spans="3:3">
      <c r="C555" s="27"/>
    </row>
    <row r="556" spans="3:3">
      <c r="C556" s="27"/>
    </row>
    <row r="557" spans="3:3">
      <c r="C557" s="27"/>
    </row>
    <row r="558" spans="3:3">
      <c r="C558" s="27"/>
    </row>
    <row r="559" spans="3:3">
      <c r="C559" s="27"/>
    </row>
    <row r="560" spans="3:3">
      <c r="C560" s="27"/>
    </row>
    <row r="561" spans="3:3">
      <c r="C561" s="27"/>
    </row>
    <row r="562" spans="3:3">
      <c r="C562" s="27"/>
    </row>
    <row r="563" spans="3:3">
      <c r="C563" s="27"/>
    </row>
    <row r="564" spans="3:3">
      <c r="C564" s="27"/>
    </row>
    <row r="565" spans="3:3">
      <c r="C565" s="27"/>
    </row>
    <row r="566" spans="3:3">
      <c r="C566" s="27"/>
    </row>
    <row r="567" spans="3:3">
      <c r="C567" s="27"/>
    </row>
    <row r="568" spans="3:3">
      <c r="C568" s="27"/>
    </row>
    <row r="569" spans="3:3">
      <c r="C569" s="27"/>
    </row>
    <row r="570" spans="3:3">
      <c r="C570" s="27"/>
    </row>
    <row r="571" spans="3:3">
      <c r="C571" s="27"/>
    </row>
    <row r="572" spans="3:3">
      <c r="C572" s="27"/>
    </row>
    <row r="573" spans="3:3">
      <c r="C573" s="27"/>
    </row>
    <row r="574" spans="3:3">
      <c r="C574" s="27"/>
    </row>
    <row r="575" spans="3:3">
      <c r="C575" s="27"/>
    </row>
    <row r="576" spans="3:3">
      <c r="C576" s="27"/>
    </row>
    <row r="577" spans="3:3">
      <c r="C577" s="27"/>
    </row>
    <row r="578" spans="3:3">
      <c r="C578" s="27"/>
    </row>
    <row r="579" spans="3:3">
      <c r="C579" s="27"/>
    </row>
    <row r="580" spans="3:3">
      <c r="C580" s="27"/>
    </row>
    <row r="581" spans="3:3">
      <c r="C581" s="27"/>
    </row>
    <row r="582" spans="3:3">
      <c r="C582" s="27"/>
    </row>
    <row r="583" spans="3:3">
      <c r="C583" s="27"/>
    </row>
    <row r="584" spans="3:3">
      <c r="C584" s="27"/>
    </row>
    <row r="585" spans="3:3">
      <c r="C585" s="27"/>
    </row>
    <row r="586" spans="3:3">
      <c r="C586" s="27"/>
    </row>
    <row r="587" spans="3:3">
      <c r="C587" s="27"/>
    </row>
    <row r="588" spans="3:3">
      <c r="C588" s="27"/>
    </row>
    <row r="589" spans="3:3">
      <c r="C589" s="27"/>
    </row>
    <row r="590" spans="3:3">
      <c r="C590" s="27"/>
    </row>
    <row r="591" spans="3:3">
      <c r="C591" s="27"/>
    </row>
    <row r="592" spans="3:3">
      <c r="C592" s="27"/>
    </row>
    <row r="593" spans="3:3">
      <c r="C593" s="27"/>
    </row>
    <row r="594" spans="3:3">
      <c r="C594" s="27"/>
    </row>
    <row r="595" spans="3:3">
      <c r="C595" s="27"/>
    </row>
    <row r="596" spans="3:3">
      <c r="C596" s="27"/>
    </row>
    <row r="597" spans="3:3">
      <c r="C597" s="27"/>
    </row>
    <row r="598" spans="3:3">
      <c r="C598" s="27"/>
    </row>
    <row r="599" spans="3:3">
      <c r="C599" s="27"/>
    </row>
    <row r="600" spans="3:3">
      <c r="C600" s="27"/>
    </row>
    <row r="601" spans="3:3">
      <c r="C601" s="27"/>
    </row>
    <row r="602" spans="3:3">
      <c r="C602" s="27"/>
    </row>
    <row r="603" spans="3:3">
      <c r="C603" s="27"/>
    </row>
    <row r="604" spans="3:3">
      <c r="C604" s="27"/>
    </row>
    <row r="605" spans="3:3">
      <c r="C605" s="27"/>
    </row>
    <row r="606" spans="3:3">
      <c r="C606" s="27"/>
    </row>
    <row r="607" spans="3:3">
      <c r="C607" s="27"/>
    </row>
    <row r="608" spans="3:3">
      <c r="C608" s="27"/>
    </row>
    <row r="609" spans="3:3">
      <c r="C609" s="27"/>
    </row>
    <row r="610" spans="3:3">
      <c r="C610" s="27"/>
    </row>
    <row r="611" spans="3:3">
      <c r="C611" s="27"/>
    </row>
    <row r="612" spans="3:3">
      <c r="C612" s="27"/>
    </row>
    <row r="613" spans="3:3">
      <c r="C613" s="27"/>
    </row>
    <row r="614" spans="3:3">
      <c r="C614" s="27"/>
    </row>
    <row r="615" spans="3:3">
      <c r="C615" s="27"/>
    </row>
    <row r="616" spans="3:3">
      <c r="C616" s="27"/>
    </row>
    <row r="617" spans="3:3">
      <c r="C617" s="27"/>
    </row>
    <row r="618" spans="3:3">
      <c r="C618" s="27"/>
    </row>
    <row r="619" spans="3:3">
      <c r="C619" s="27"/>
    </row>
    <row r="620" spans="3:3">
      <c r="C620" s="27"/>
    </row>
    <row r="621" spans="3:3">
      <c r="C621" s="27"/>
    </row>
    <row r="622" spans="3:3">
      <c r="C622" s="27"/>
    </row>
    <row r="623" spans="3:3">
      <c r="C623" s="27"/>
    </row>
    <row r="624" spans="3:3">
      <c r="C624" s="27"/>
    </row>
    <row r="625" spans="3:3">
      <c r="C625" s="27"/>
    </row>
    <row r="626" spans="3:3">
      <c r="C626" s="27"/>
    </row>
    <row r="627" spans="3:3">
      <c r="C627" s="27"/>
    </row>
    <row r="628" spans="3:3">
      <c r="C628" s="27"/>
    </row>
    <row r="629" spans="3:3">
      <c r="C629" s="27"/>
    </row>
    <row r="630" spans="3:3">
      <c r="C630" s="27"/>
    </row>
    <row r="631" spans="3:3">
      <c r="C631" s="27"/>
    </row>
    <row r="632" spans="3:3">
      <c r="C632" s="27"/>
    </row>
    <row r="633" spans="3:3">
      <c r="C633" s="27"/>
    </row>
    <row r="634" spans="3:3">
      <c r="C634" s="27"/>
    </row>
    <row r="635" spans="3:3">
      <c r="C635" s="27"/>
    </row>
    <row r="636" spans="3:3">
      <c r="C636" s="27"/>
    </row>
    <row r="637" spans="3:3">
      <c r="C637" s="27"/>
    </row>
    <row r="638" spans="3:3">
      <c r="C638" s="27"/>
    </row>
    <row r="639" spans="3:3">
      <c r="C639" s="27"/>
    </row>
    <row r="640" spans="3:3">
      <c r="C640" s="27"/>
    </row>
    <row r="641" spans="3:3">
      <c r="C641" s="27"/>
    </row>
    <row r="642" spans="3:3">
      <c r="C642" s="27"/>
    </row>
    <row r="643" spans="3:3">
      <c r="C643" s="27"/>
    </row>
    <row r="644" spans="3:3">
      <c r="C644" s="27"/>
    </row>
    <row r="645" spans="3:3">
      <c r="C645" s="27"/>
    </row>
    <row r="646" spans="3:3">
      <c r="C646" s="27"/>
    </row>
    <row r="647" spans="3:3">
      <c r="C647" s="27"/>
    </row>
    <row r="648" spans="3:3">
      <c r="C648" s="27"/>
    </row>
    <row r="649" spans="3:3">
      <c r="C649" s="27"/>
    </row>
    <row r="650" spans="3:3">
      <c r="C650" s="27"/>
    </row>
    <row r="651" spans="3:3">
      <c r="C651" s="27"/>
    </row>
    <row r="652" spans="3:3">
      <c r="C652" s="27"/>
    </row>
    <row r="653" spans="3:3">
      <c r="C653" s="27"/>
    </row>
    <row r="654" spans="3:3">
      <c r="C654" s="27"/>
    </row>
    <row r="655" spans="3:3">
      <c r="C655" s="27"/>
    </row>
    <row r="656" spans="3:3">
      <c r="C656" s="27"/>
    </row>
    <row r="657" spans="3:3">
      <c r="C657" s="27"/>
    </row>
    <row r="658" spans="3:3">
      <c r="C658" s="27"/>
    </row>
    <row r="659" spans="3:3">
      <c r="C659" s="27"/>
    </row>
    <row r="660" spans="3:3">
      <c r="C660" s="27"/>
    </row>
    <row r="661" spans="3:3">
      <c r="C661" s="27"/>
    </row>
    <row r="662" spans="3:3">
      <c r="C662" s="27"/>
    </row>
    <row r="663" spans="3:3">
      <c r="C663" s="27"/>
    </row>
    <row r="664" spans="3:3">
      <c r="C664" s="27"/>
    </row>
    <row r="665" spans="3:3">
      <c r="C665" s="27"/>
    </row>
    <row r="666" spans="3:3">
      <c r="C666" s="27"/>
    </row>
    <row r="667" spans="3:3">
      <c r="C667" s="27"/>
    </row>
    <row r="668" spans="3:3">
      <c r="C668" s="27"/>
    </row>
    <row r="669" spans="3:3">
      <c r="C669" s="27"/>
    </row>
    <row r="670" spans="3:3">
      <c r="C670" s="27"/>
    </row>
    <row r="671" spans="3:3">
      <c r="C671" s="27"/>
    </row>
    <row r="672" spans="3:3">
      <c r="C672" s="27"/>
    </row>
    <row r="673" spans="3:3">
      <c r="C673" s="27"/>
    </row>
    <row r="674" spans="3:3">
      <c r="C674" s="27"/>
    </row>
    <row r="675" spans="3:3">
      <c r="C675" s="27"/>
    </row>
    <row r="676" spans="3:3">
      <c r="C676" s="27"/>
    </row>
    <row r="677" spans="3:3">
      <c r="C677" s="27"/>
    </row>
    <row r="678" spans="3:3">
      <c r="C678" s="27"/>
    </row>
    <row r="679" spans="3:3">
      <c r="C679" s="27"/>
    </row>
    <row r="680" spans="3:3">
      <c r="C680" s="27"/>
    </row>
    <row r="681" spans="3:3">
      <c r="C681" s="27"/>
    </row>
    <row r="682" spans="3:3">
      <c r="C682" s="27"/>
    </row>
    <row r="683" spans="3:3">
      <c r="C683" s="27"/>
    </row>
    <row r="684" spans="3:3">
      <c r="C684" s="27"/>
    </row>
    <row r="685" spans="3:3">
      <c r="C685" s="27"/>
    </row>
    <row r="686" spans="3:3">
      <c r="C686" s="27"/>
    </row>
    <row r="687" spans="3:3">
      <c r="C687" s="27"/>
    </row>
    <row r="688" spans="3:3">
      <c r="C688" s="27"/>
    </row>
    <row r="689" spans="3:3">
      <c r="C689" s="27"/>
    </row>
    <row r="690" spans="3:3">
      <c r="C690" s="27"/>
    </row>
    <row r="691" spans="3:3">
      <c r="C691" s="27"/>
    </row>
    <row r="692" spans="3:3">
      <c r="C692" s="27"/>
    </row>
    <row r="693" spans="3:3">
      <c r="C693" s="27"/>
    </row>
    <row r="694" spans="3:3">
      <c r="C694" s="27"/>
    </row>
    <row r="695" spans="3:3">
      <c r="C695" s="27"/>
    </row>
    <row r="696" spans="3:3">
      <c r="C696" s="27"/>
    </row>
    <row r="697" spans="3:3">
      <c r="C697" s="27"/>
    </row>
    <row r="698" spans="3:3">
      <c r="C698" s="27"/>
    </row>
    <row r="699" spans="3:3">
      <c r="C699" s="27"/>
    </row>
    <row r="700" spans="3:3">
      <c r="C700" s="27"/>
    </row>
    <row r="701" spans="3:3">
      <c r="C701" s="27"/>
    </row>
    <row r="702" spans="3:3">
      <c r="C702" s="27"/>
    </row>
    <row r="703" spans="3:3">
      <c r="C703" s="27"/>
    </row>
    <row r="704" spans="3:3">
      <c r="C704" s="27"/>
    </row>
    <row r="705" spans="3:3">
      <c r="C705" s="27"/>
    </row>
    <row r="706" spans="3:3">
      <c r="C706" s="27"/>
    </row>
    <row r="707" spans="3:3">
      <c r="C707" s="27"/>
    </row>
    <row r="708" spans="3:3">
      <c r="C708" s="27"/>
    </row>
    <row r="709" spans="3:3">
      <c r="C709" s="27"/>
    </row>
    <row r="710" spans="3:3">
      <c r="C710" s="27"/>
    </row>
    <row r="711" spans="3:3">
      <c r="C711" s="27"/>
    </row>
    <row r="712" spans="3:3">
      <c r="C712" s="27"/>
    </row>
    <row r="713" spans="3:3">
      <c r="C713" s="27"/>
    </row>
    <row r="714" spans="3:3">
      <c r="C714" s="27"/>
    </row>
    <row r="715" spans="3:3">
      <c r="C715" s="27"/>
    </row>
    <row r="716" spans="3:3">
      <c r="C716" s="27"/>
    </row>
    <row r="717" spans="3:3">
      <c r="C717" s="27"/>
    </row>
    <row r="718" spans="3:3">
      <c r="C718" s="27"/>
    </row>
    <row r="719" spans="3:3">
      <c r="C719" s="27"/>
    </row>
    <row r="720" spans="3:3">
      <c r="C720" s="27"/>
    </row>
    <row r="721" spans="3:3">
      <c r="C721" s="27"/>
    </row>
    <row r="722" spans="3:3">
      <c r="C722" s="27"/>
    </row>
    <row r="723" spans="3:3">
      <c r="C723" s="27"/>
    </row>
    <row r="724" spans="3:3">
      <c r="C724" s="27"/>
    </row>
    <row r="725" spans="3:3">
      <c r="C725" s="27"/>
    </row>
    <row r="726" spans="3:3">
      <c r="C726" s="27"/>
    </row>
    <row r="727" spans="3:3">
      <c r="C727" s="27"/>
    </row>
    <row r="728" spans="3:3">
      <c r="C728" s="27"/>
    </row>
    <row r="729" spans="3:3">
      <c r="C729" s="27"/>
    </row>
    <row r="730" spans="3:3">
      <c r="C730" s="27"/>
    </row>
    <row r="731" spans="3:3">
      <c r="C731" s="27"/>
    </row>
    <row r="732" spans="3:3">
      <c r="C732" s="27"/>
    </row>
    <row r="733" spans="3:3">
      <c r="C733" s="27"/>
    </row>
    <row r="734" spans="3:3">
      <c r="C734" s="27"/>
    </row>
    <row r="735" spans="3:3">
      <c r="C735" s="27"/>
    </row>
    <row r="736" spans="3:3">
      <c r="C736" s="27"/>
    </row>
    <row r="737" spans="3:3">
      <c r="C737" s="27"/>
    </row>
    <row r="738" spans="3:3">
      <c r="C738" s="27"/>
    </row>
    <row r="739" spans="3:3">
      <c r="C739" s="27"/>
    </row>
    <row r="740" spans="3:3">
      <c r="C740" s="27"/>
    </row>
    <row r="741" spans="3:3">
      <c r="C741" s="27"/>
    </row>
    <row r="742" spans="3:3">
      <c r="C742" s="27"/>
    </row>
    <row r="743" spans="3:3">
      <c r="C743" s="27"/>
    </row>
    <row r="744" spans="3:3">
      <c r="C744" s="27"/>
    </row>
    <row r="745" spans="3:3">
      <c r="C745" s="27"/>
    </row>
    <row r="746" spans="3:3">
      <c r="C746" s="27"/>
    </row>
    <row r="747" spans="3:3">
      <c r="C747" s="27"/>
    </row>
    <row r="748" spans="3:3">
      <c r="C748" s="27"/>
    </row>
    <row r="749" spans="3:3">
      <c r="C749" s="27"/>
    </row>
    <row r="750" spans="3:3">
      <c r="C750" s="27"/>
    </row>
    <row r="751" spans="3:3">
      <c r="C751" s="27"/>
    </row>
    <row r="752" spans="3:3">
      <c r="C752" s="27"/>
    </row>
    <row r="753" spans="3:3">
      <c r="C753" s="27"/>
    </row>
    <row r="754" spans="3:3">
      <c r="C754" s="27"/>
    </row>
    <row r="755" spans="3:3">
      <c r="C755" s="27"/>
    </row>
    <row r="756" spans="3:3">
      <c r="C756" s="27"/>
    </row>
    <row r="757" spans="3:3">
      <c r="C757" s="27"/>
    </row>
    <row r="758" spans="3:3">
      <c r="C758" s="27"/>
    </row>
    <row r="759" spans="3:3">
      <c r="C759" s="27"/>
    </row>
    <row r="760" spans="3:3">
      <c r="C760" s="27"/>
    </row>
    <row r="761" spans="3:3">
      <c r="C761" s="27"/>
    </row>
    <row r="762" spans="3:3">
      <c r="C762" s="27"/>
    </row>
    <row r="763" spans="3:3">
      <c r="C763" s="27"/>
    </row>
    <row r="764" spans="3:3">
      <c r="C764" s="27"/>
    </row>
    <row r="765" spans="3:3">
      <c r="C765" s="27"/>
    </row>
    <row r="766" spans="3:3">
      <c r="C766" s="27"/>
    </row>
    <row r="767" spans="3:3">
      <c r="C767" s="27"/>
    </row>
    <row r="768" spans="3:3">
      <c r="C768" s="27"/>
    </row>
    <row r="769" spans="3:3">
      <c r="C769" s="27"/>
    </row>
    <row r="770" spans="3:3">
      <c r="C770" s="27"/>
    </row>
    <row r="771" spans="3:3">
      <c r="C771" s="27"/>
    </row>
    <row r="772" spans="3:3">
      <c r="C772" s="27"/>
    </row>
    <row r="773" spans="3:3">
      <c r="C773" s="27"/>
    </row>
    <row r="774" spans="3:3">
      <c r="C774" s="27"/>
    </row>
    <row r="775" spans="3:3">
      <c r="C775" s="27"/>
    </row>
    <row r="776" spans="3:3">
      <c r="C776" s="27"/>
    </row>
    <row r="777" spans="3:3">
      <c r="C777" s="27"/>
    </row>
    <row r="778" spans="3:3">
      <c r="C778" s="27"/>
    </row>
    <row r="779" spans="3:3">
      <c r="C779" s="27"/>
    </row>
    <row r="780" spans="3:3">
      <c r="C780" s="27"/>
    </row>
    <row r="781" spans="3:3">
      <c r="C781" s="27"/>
    </row>
    <row r="782" spans="3:3">
      <c r="C782" s="27"/>
    </row>
    <row r="783" spans="3:3">
      <c r="C783" s="27"/>
    </row>
    <row r="784" spans="3:3">
      <c r="C784" s="27"/>
    </row>
    <row r="785" spans="3:3">
      <c r="C785" s="27"/>
    </row>
    <row r="786" spans="3:3">
      <c r="C786" s="27"/>
    </row>
    <row r="787" spans="3:3">
      <c r="C787" s="27"/>
    </row>
    <row r="788" spans="3:3">
      <c r="C788" s="27"/>
    </row>
    <row r="789" spans="3:3">
      <c r="C789" s="27"/>
    </row>
    <row r="790" spans="3:3">
      <c r="C790" s="27"/>
    </row>
    <row r="791" spans="3:3">
      <c r="C791" s="27"/>
    </row>
    <row r="792" spans="3:3">
      <c r="C792" s="27"/>
    </row>
    <row r="793" spans="3:3">
      <c r="C793" s="27"/>
    </row>
    <row r="794" spans="3:3">
      <c r="C794" s="27"/>
    </row>
    <row r="795" spans="3:3">
      <c r="C795" s="27"/>
    </row>
    <row r="796" spans="3:3">
      <c r="C796" s="27"/>
    </row>
    <row r="797" spans="3:3">
      <c r="C797" s="27"/>
    </row>
    <row r="798" spans="3:3">
      <c r="C798" s="27"/>
    </row>
    <row r="799" spans="3:3">
      <c r="C799" s="27"/>
    </row>
    <row r="800" spans="3:3">
      <c r="C800" s="27"/>
    </row>
    <row r="801" spans="3:3">
      <c r="C801" s="27"/>
    </row>
    <row r="802" spans="3:3">
      <c r="C802" s="27"/>
    </row>
    <row r="803" spans="3:3">
      <c r="C803" s="27"/>
    </row>
    <row r="804" spans="3:3">
      <c r="C804" s="27"/>
    </row>
    <row r="805" spans="3:3">
      <c r="C805" s="27"/>
    </row>
    <row r="806" spans="3:3">
      <c r="C806" s="27"/>
    </row>
    <row r="807" spans="3:3">
      <c r="C807" s="27"/>
    </row>
    <row r="808" spans="3:3">
      <c r="C808" s="27"/>
    </row>
    <row r="809" spans="3:3">
      <c r="C809" s="27"/>
    </row>
    <row r="810" spans="3:3">
      <c r="C810" s="27"/>
    </row>
    <row r="811" spans="3:3">
      <c r="C811" s="27"/>
    </row>
    <row r="812" spans="3:3">
      <c r="C812" s="27"/>
    </row>
    <row r="813" spans="3:3">
      <c r="C813" s="27"/>
    </row>
    <row r="814" spans="3:3">
      <c r="C814" s="27"/>
    </row>
    <row r="815" spans="3:3">
      <c r="C815" s="27"/>
    </row>
    <row r="816" spans="3:3">
      <c r="C816" s="27"/>
    </row>
    <row r="817" spans="3:3">
      <c r="C817" s="27"/>
    </row>
    <row r="818" spans="3:3">
      <c r="C818" s="27"/>
    </row>
    <row r="819" spans="3:3">
      <c r="C819" s="27"/>
    </row>
    <row r="820" spans="3:3">
      <c r="C820" s="27"/>
    </row>
    <row r="821" spans="3:3">
      <c r="C821" s="27"/>
    </row>
    <row r="822" spans="3:3">
      <c r="C822" s="27"/>
    </row>
    <row r="823" spans="3:3">
      <c r="C823" s="27"/>
    </row>
    <row r="824" spans="3:3">
      <c r="C824" s="27"/>
    </row>
    <row r="825" spans="3:3">
      <c r="C825" s="27"/>
    </row>
    <row r="826" spans="3:3">
      <c r="C826" s="27"/>
    </row>
    <row r="827" spans="3:3">
      <c r="C827" s="27"/>
    </row>
    <row r="828" spans="3:3">
      <c r="C828" s="27"/>
    </row>
    <row r="829" spans="3:3">
      <c r="C829" s="27"/>
    </row>
    <row r="830" spans="3:3">
      <c r="C830" s="27"/>
    </row>
    <row r="831" spans="3:3">
      <c r="C831" s="27"/>
    </row>
    <row r="832" spans="3:3">
      <c r="C832" s="27"/>
    </row>
    <row r="833" spans="3:3">
      <c r="C833" s="27"/>
    </row>
    <row r="834" spans="3:3">
      <c r="C834" s="27"/>
    </row>
    <row r="835" spans="3:3">
      <c r="C835" s="27"/>
    </row>
    <row r="836" spans="3:3">
      <c r="C836" s="27"/>
    </row>
    <row r="837" spans="3:3">
      <c r="C837" s="27"/>
    </row>
    <row r="838" spans="3:3">
      <c r="C838" s="27"/>
    </row>
    <row r="839" spans="3:3">
      <c r="C839" s="27"/>
    </row>
    <row r="840" spans="3:3">
      <c r="C840" s="27"/>
    </row>
    <row r="841" spans="3:3">
      <c r="C841" s="27"/>
    </row>
    <row r="842" spans="3:3">
      <c r="C842" s="27"/>
    </row>
    <row r="843" spans="3:3">
      <c r="C843" s="27"/>
    </row>
    <row r="844" spans="3:3">
      <c r="C844" s="27"/>
    </row>
    <row r="845" spans="3:3">
      <c r="C845" s="27"/>
    </row>
    <row r="846" spans="3:3">
      <c r="C846" s="27"/>
    </row>
    <row r="847" spans="3:3">
      <c r="C847" s="27"/>
    </row>
    <row r="848" spans="3:3">
      <c r="C848" s="27"/>
    </row>
    <row r="849" spans="3:3">
      <c r="C849" s="27"/>
    </row>
    <row r="850" spans="3:3">
      <c r="C850" s="27"/>
    </row>
    <row r="851" spans="3:3">
      <c r="C851" s="27"/>
    </row>
    <row r="852" spans="3:3">
      <c r="C852" s="27"/>
    </row>
    <row r="853" spans="3:3">
      <c r="C853" s="27"/>
    </row>
    <row r="854" spans="3:3">
      <c r="C854" s="27"/>
    </row>
    <row r="855" spans="3:3">
      <c r="C855" s="27"/>
    </row>
    <row r="856" spans="3:3">
      <c r="C856" s="27"/>
    </row>
    <row r="857" spans="3:3">
      <c r="C857" s="27"/>
    </row>
    <row r="858" spans="3:3">
      <c r="C858" s="27"/>
    </row>
    <row r="859" spans="3:3">
      <c r="C859" s="27"/>
    </row>
    <row r="860" spans="3:3">
      <c r="C860" s="27"/>
    </row>
    <row r="861" spans="3:3">
      <c r="C861" s="27"/>
    </row>
    <row r="862" spans="3:3">
      <c r="C862" s="27"/>
    </row>
    <row r="863" spans="3:3">
      <c r="C863" s="27"/>
    </row>
    <row r="864" spans="3:3">
      <c r="C864" s="27"/>
    </row>
    <row r="865" spans="3:3">
      <c r="C865" s="27"/>
    </row>
    <row r="866" spans="3:3">
      <c r="C866" s="27"/>
    </row>
    <row r="867" spans="3:3">
      <c r="C867" s="27"/>
    </row>
    <row r="868" spans="3:3">
      <c r="C868" s="27"/>
    </row>
    <row r="869" spans="3:3">
      <c r="C869" s="27"/>
    </row>
    <row r="870" spans="3:3">
      <c r="C870" s="27"/>
    </row>
    <row r="871" spans="3:3">
      <c r="C871" s="27"/>
    </row>
    <row r="872" spans="3:3">
      <c r="C872" s="27"/>
    </row>
    <row r="873" spans="3:3">
      <c r="C873" s="27"/>
    </row>
    <row r="874" spans="3:3">
      <c r="C874" s="27"/>
    </row>
    <row r="875" spans="3:3">
      <c r="C875" s="27"/>
    </row>
    <row r="876" spans="3:3">
      <c r="C876" s="27"/>
    </row>
    <row r="877" spans="3:3">
      <c r="C877" s="27"/>
    </row>
    <row r="878" spans="3:3">
      <c r="C878" s="27"/>
    </row>
    <row r="879" spans="3:3">
      <c r="C879" s="27"/>
    </row>
    <row r="880" spans="3:3">
      <c r="C880" s="27"/>
    </row>
    <row r="881" spans="3:3">
      <c r="C881" s="27"/>
    </row>
    <row r="882" spans="3:3">
      <c r="C882" s="27"/>
    </row>
    <row r="883" spans="3:3">
      <c r="C883" s="27"/>
    </row>
    <row r="884" spans="3:3">
      <c r="C884" s="27"/>
    </row>
    <row r="885" spans="3:3">
      <c r="C885" s="27"/>
    </row>
    <row r="886" spans="3:3">
      <c r="C886" s="27"/>
    </row>
    <row r="887" spans="3:3">
      <c r="C887" s="27"/>
    </row>
    <row r="888" spans="3:3">
      <c r="C888" s="27"/>
    </row>
    <row r="889" spans="3:3">
      <c r="C889" s="27"/>
    </row>
    <row r="890" spans="3:3">
      <c r="C890" s="27"/>
    </row>
    <row r="891" spans="3:3">
      <c r="C891" s="27"/>
    </row>
    <row r="892" spans="3:3">
      <c r="C892" s="27"/>
    </row>
    <row r="893" spans="3:3">
      <c r="C893" s="27"/>
    </row>
    <row r="894" spans="3:3">
      <c r="C894" s="27"/>
    </row>
    <row r="895" spans="3:3">
      <c r="C895" s="27"/>
    </row>
    <row r="896" spans="3:3">
      <c r="C896" s="27"/>
    </row>
    <row r="897" spans="3:3">
      <c r="C897" s="27"/>
    </row>
    <row r="898" spans="3:3">
      <c r="C898" s="27"/>
    </row>
    <row r="899" spans="3:3">
      <c r="C899" s="27"/>
    </row>
    <row r="900" spans="3:3">
      <c r="C900" s="27"/>
    </row>
    <row r="901" spans="3:3">
      <c r="C901" s="27"/>
    </row>
    <row r="902" spans="3:3">
      <c r="C902" s="27"/>
    </row>
    <row r="903" spans="3:3">
      <c r="C903" s="27"/>
    </row>
    <row r="904" spans="3:3">
      <c r="C904" s="27"/>
    </row>
    <row r="905" spans="3:3">
      <c r="C905" s="27"/>
    </row>
    <row r="906" spans="3:3">
      <c r="C906" s="27"/>
    </row>
    <row r="907" spans="3:3">
      <c r="C907" s="27"/>
    </row>
    <row r="908" spans="3:3">
      <c r="C908" s="27"/>
    </row>
    <row r="909" spans="3:3">
      <c r="C909" s="27"/>
    </row>
    <row r="910" spans="3:3">
      <c r="C910" s="27"/>
    </row>
    <row r="911" spans="3:3">
      <c r="C911" s="27"/>
    </row>
    <row r="912" spans="3:3">
      <c r="C912" s="27"/>
    </row>
    <row r="913" spans="3:3">
      <c r="C913" s="27"/>
    </row>
    <row r="914" spans="3:3">
      <c r="C914" s="27"/>
    </row>
    <row r="915" spans="3:3">
      <c r="C915" s="27"/>
    </row>
    <row r="916" spans="3:3">
      <c r="C916" s="27"/>
    </row>
    <row r="917" spans="3:3">
      <c r="C917" s="27"/>
    </row>
    <row r="918" spans="3:3">
      <c r="C918" s="27"/>
    </row>
    <row r="919" spans="3:3">
      <c r="C919" s="27"/>
    </row>
    <row r="920" spans="3:3">
      <c r="C920" s="27"/>
    </row>
    <row r="921" spans="3:3">
      <c r="C921" s="27"/>
    </row>
    <row r="922" spans="3:3">
      <c r="C922" s="27"/>
    </row>
    <row r="923" spans="3:3">
      <c r="C923" s="27"/>
    </row>
    <row r="924" spans="3:3">
      <c r="C924" s="27"/>
    </row>
    <row r="925" spans="3:3">
      <c r="C925" s="27"/>
    </row>
    <row r="926" spans="3:3">
      <c r="C926" s="27"/>
    </row>
    <row r="927" spans="3:3">
      <c r="C927" s="27"/>
    </row>
    <row r="928" spans="3:3">
      <c r="C928" s="27"/>
    </row>
    <row r="929" spans="3:3">
      <c r="C929" s="27"/>
    </row>
    <row r="930" spans="3:3">
      <c r="C930" s="27"/>
    </row>
    <row r="931" spans="3:3">
      <c r="C931" s="27"/>
    </row>
    <row r="932" spans="3:3">
      <c r="C932" s="27"/>
    </row>
    <row r="933" spans="3:3">
      <c r="C933" s="27"/>
    </row>
    <row r="934" spans="3:3">
      <c r="C934" s="27"/>
    </row>
    <row r="935" spans="3:3">
      <c r="C935" s="27"/>
    </row>
    <row r="936" spans="3:3">
      <c r="C936" s="27"/>
    </row>
    <row r="937" spans="3:3">
      <c r="C937" s="27"/>
    </row>
    <row r="938" spans="3:3">
      <c r="C938" s="27"/>
    </row>
    <row r="939" spans="3:3">
      <c r="C939" s="27"/>
    </row>
    <row r="940" spans="3:3">
      <c r="C940" s="27"/>
    </row>
    <row r="941" spans="3:3">
      <c r="C941" s="27"/>
    </row>
    <row r="942" spans="3:3">
      <c r="C942" s="27"/>
    </row>
    <row r="943" spans="3:3">
      <c r="C943" s="27"/>
    </row>
    <row r="944" spans="3:3">
      <c r="C944" s="27"/>
    </row>
    <row r="945" spans="3:3">
      <c r="C945" s="27"/>
    </row>
    <row r="946" spans="3:3">
      <c r="C946" s="27"/>
    </row>
    <row r="947" spans="3:3">
      <c r="C947" s="27"/>
    </row>
    <row r="948" spans="3:3">
      <c r="C948" s="27"/>
    </row>
    <row r="949" spans="3:3">
      <c r="C949" s="27"/>
    </row>
    <row r="950" spans="3:3">
      <c r="C950" s="27"/>
    </row>
    <row r="951" spans="3:3">
      <c r="C951" s="27"/>
    </row>
    <row r="952" spans="3:3">
      <c r="C952" s="27"/>
    </row>
    <row r="953" spans="3:3">
      <c r="C953" s="27"/>
    </row>
    <row r="954" spans="3:3">
      <c r="C954" s="27"/>
    </row>
    <row r="955" spans="3:3">
      <c r="C955" s="27"/>
    </row>
    <row r="956" spans="3:3">
      <c r="C956" s="27"/>
    </row>
    <row r="957" spans="3:3">
      <c r="C957" s="27"/>
    </row>
    <row r="958" spans="3:3">
      <c r="C958" s="27"/>
    </row>
    <row r="959" spans="3:3">
      <c r="C959" s="27"/>
    </row>
    <row r="960" spans="3:3">
      <c r="C960" s="27"/>
    </row>
    <row r="961" spans="3:3">
      <c r="C961" s="27"/>
    </row>
    <row r="962" spans="3:3">
      <c r="C962" s="27"/>
    </row>
    <row r="963" spans="3:3">
      <c r="C963" s="27"/>
    </row>
    <row r="964" spans="3:3">
      <c r="C964" s="27"/>
    </row>
    <row r="965" spans="3:3">
      <c r="C965" s="27"/>
    </row>
    <row r="966" spans="3:3">
      <c r="C966" s="27"/>
    </row>
    <row r="967" spans="3:3">
      <c r="C967" s="27"/>
    </row>
    <row r="968" spans="3:3">
      <c r="C968" s="27"/>
    </row>
    <row r="969" spans="3:3">
      <c r="C969" s="27"/>
    </row>
    <row r="970" spans="3:3">
      <c r="C970" s="27"/>
    </row>
    <row r="971" spans="3:3">
      <c r="C971" s="27"/>
    </row>
    <row r="972" spans="3:3">
      <c r="C972" s="27"/>
    </row>
    <row r="973" spans="3:3">
      <c r="C973" s="27"/>
    </row>
    <row r="974" spans="3:3">
      <c r="C974" s="27"/>
    </row>
    <row r="975" spans="3:3">
      <c r="C975" s="27"/>
    </row>
    <row r="976" spans="3:3">
      <c r="C976" s="27"/>
    </row>
    <row r="977" spans="3:3">
      <c r="C977" s="27"/>
    </row>
    <row r="978" spans="3:3">
      <c r="C978" s="27"/>
    </row>
    <row r="979" spans="3:3">
      <c r="C979" s="27"/>
    </row>
    <row r="980" spans="3:3">
      <c r="C980" s="27"/>
    </row>
    <row r="981" spans="3:3">
      <c r="C981" s="27"/>
    </row>
    <row r="982" spans="3:3">
      <c r="C982" s="27"/>
    </row>
    <row r="983" spans="3:3">
      <c r="C983" s="27"/>
    </row>
    <row r="984" spans="3:3">
      <c r="C984" s="27"/>
    </row>
    <row r="985" spans="3:3">
      <c r="C985" s="27"/>
    </row>
    <row r="986" spans="3:3">
      <c r="C986" s="27"/>
    </row>
    <row r="987" spans="3:3">
      <c r="C987" s="27"/>
    </row>
    <row r="988" spans="3:3">
      <c r="C988" s="27"/>
    </row>
    <row r="989" spans="3:3">
      <c r="C989" s="27"/>
    </row>
    <row r="990" spans="3:3">
      <c r="C990" s="27"/>
    </row>
    <row r="991" spans="3:3">
      <c r="C991" s="27"/>
    </row>
    <row r="992" spans="3:3">
      <c r="C992" s="27"/>
    </row>
    <row r="993" spans="3:3">
      <c r="C993" s="27"/>
    </row>
    <row r="994" spans="3:3">
      <c r="C994" s="27"/>
    </row>
    <row r="995" spans="3:3">
      <c r="C995" s="27"/>
    </row>
    <row r="996" spans="3:3">
      <c r="C996" s="27"/>
    </row>
    <row r="997" spans="3:3">
      <c r="C997" s="27"/>
    </row>
    <row r="998" spans="3:3">
      <c r="C998" s="27"/>
    </row>
    <row r="999" spans="3:3">
      <c r="C999" s="27"/>
    </row>
    <row r="1000" spans="3:3">
      <c r="C1000" s="27"/>
    </row>
  </sheetData>
  <dataValidations count="1">
    <dataValidation type="list" allowBlank="1" showErrorMessage="1" sqref="C6:C1000" xr:uid="{00000000-0002-0000-2A00-000000000000}">
      <formula1>"Fr,So,Jr,Sr"</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
    <tabColor theme="9" tint="0.39997558519241921"/>
  </sheetPr>
  <dimension ref="A1:D118"/>
  <sheetViews>
    <sheetView workbookViewId="0">
      <selection activeCell="B7" sqref="B7:C7"/>
    </sheetView>
  </sheetViews>
  <sheetFormatPr baseColWidth="10" defaultColWidth="8.83203125" defaultRowHeight="15"/>
  <cols>
    <col min="1" max="1" width="13.33203125" customWidth="1"/>
    <col min="2" max="3" width="9.6640625" bestFit="1" customWidth="1"/>
  </cols>
  <sheetData>
    <row r="1" spans="1:4">
      <c r="A1" s="1" t="s">
        <v>9</v>
      </c>
      <c r="B1" t="s">
        <v>31</v>
      </c>
    </row>
    <row r="2" spans="1:4">
      <c r="A2" s="1" t="s">
        <v>7</v>
      </c>
      <c r="B2" s="2">
        <v>43335</v>
      </c>
    </row>
    <row r="3" spans="1:4">
      <c r="A3" s="1" t="s">
        <v>8</v>
      </c>
      <c r="B3">
        <f>COUNTA(D6:D206)</f>
        <v>113</v>
      </c>
    </row>
    <row r="5" spans="1:4">
      <c r="A5" s="7" t="s">
        <v>0</v>
      </c>
      <c r="B5" s="7" t="s">
        <v>1</v>
      </c>
      <c r="C5" s="7" t="s">
        <v>4</v>
      </c>
      <c r="D5" s="7" t="s">
        <v>2</v>
      </c>
    </row>
    <row r="6" spans="1:4">
      <c r="A6" s="73" t="s">
        <v>11</v>
      </c>
      <c r="B6" t="s">
        <v>32</v>
      </c>
      <c r="C6" t="s">
        <v>24</v>
      </c>
      <c r="D6" t="s">
        <v>33</v>
      </c>
    </row>
    <row r="7" spans="1:4">
      <c r="A7" t="s">
        <v>34</v>
      </c>
      <c r="B7" t="s">
        <v>35</v>
      </c>
      <c r="C7" t="s">
        <v>21</v>
      </c>
      <c r="D7" t="s">
        <v>36</v>
      </c>
    </row>
    <row r="8" spans="1:4">
      <c r="A8" t="s">
        <v>37</v>
      </c>
      <c r="B8" t="s">
        <v>38</v>
      </c>
      <c r="C8" t="s">
        <v>22</v>
      </c>
      <c r="D8" t="s">
        <v>39</v>
      </c>
    </row>
    <row r="9" spans="1:4">
      <c r="A9" t="s">
        <v>40</v>
      </c>
      <c r="B9" t="s">
        <v>41</v>
      </c>
      <c r="C9" t="s">
        <v>22</v>
      </c>
      <c r="D9" t="s">
        <v>42</v>
      </c>
    </row>
    <row r="10" spans="1:4">
      <c r="A10" t="s">
        <v>43</v>
      </c>
      <c r="B10" t="s">
        <v>44</v>
      </c>
      <c r="C10" t="s">
        <v>21</v>
      </c>
      <c r="D10" t="s">
        <v>45</v>
      </c>
    </row>
    <row r="11" spans="1:4">
      <c r="A11" t="s">
        <v>46</v>
      </c>
      <c r="B11" t="s">
        <v>47</v>
      </c>
      <c r="C11" t="s">
        <v>21</v>
      </c>
      <c r="D11" t="s">
        <v>48</v>
      </c>
    </row>
    <row r="12" spans="1:4">
      <c r="A12" t="s">
        <v>49</v>
      </c>
      <c r="B12" t="s">
        <v>50</v>
      </c>
      <c r="C12" t="s">
        <v>21</v>
      </c>
      <c r="D12" t="s">
        <v>51</v>
      </c>
    </row>
    <row r="13" spans="1:4">
      <c r="A13" t="s">
        <v>52</v>
      </c>
      <c r="B13" t="s">
        <v>53</v>
      </c>
      <c r="C13" t="s">
        <v>24</v>
      </c>
      <c r="D13" t="s">
        <v>54</v>
      </c>
    </row>
    <row r="14" spans="1:4">
      <c r="A14" t="s">
        <v>55</v>
      </c>
      <c r="B14" t="s">
        <v>56</v>
      </c>
      <c r="C14" t="s">
        <v>23</v>
      </c>
      <c r="D14" t="s">
        <v>57</v>
      </c>
    </row>
    <row r="15" spans="1:4">
      <c r="A15" t="s">
        <v>58</v>
      </c>
      <c r="B15" t="s">
        <v>59</v>
      </c>
      <c r="C15" t="s">
        <v>23</v>
      </c>
      <c r="D15" t="s">
        <v>60</v>
      </c>
    </row>
    <row r="16" spans="1:4">
      <c r="A16" t="s">
        <v>61</v>
      </c>
      <c r="B16" t="s">
        <v>62</v>
      </c>
      <c r="C16" t="s">
        <v>21</v>
      </c>
      <c r="D16" t="s">
        <v>63</v>
      </c>
    </row>
    <row r="17" spans="1:4">
      <c r="A17" t="s">
        <v>64</v>
      </c>
      <c r="B17" t="s">
        <v>65</v>
      </c>
      <c r="C17" t="s">
        <v>21</v>
      </c>
      <c r="D17" t="s">
        <v>66</v>
      </c>
    </row>
    <row r="18" spans="1:4">
      <c r="A18" t="s">
        <v>67</v>
      </c>
      <c r="B18" t="s">
        <v>68</v>
      </c>
      <c r="C18" t="s">
        <v>21</v>
      </c>
      <c r="D18" t="s">
        <v>69</v>
      </c>
    </row>
    <row r="19" spans="1:4">
      <c r="A19" t="s">
        <v>70</v>
      </c>
      <c r="B19" t="s">
        <v>71</v>
      </c>
      <c r="C19" t="s">
        <v>21</v>
      </c>
      <c r="D19" t="s">
        <v>72</v>
      </c>
    </row>
    <row r="20" spans="1:4">
      <c r="A20" t="s">
        <v>73</v>
      </c>
      <c r="B20" t="s">
        <v>74</v>
      </c>
      <c r="C20" t="s">
        <v>23</v>
      </c>
      <c r="D20" t="s">
        <v>75</v>
      </c>
    </row>
    <row r="21" spans="1:4">
      <c r="A21" t="s">
        <v>76</v>
      </c>
      <c r="B21" t="s">
        <v>77</v>
      </c>
      <c r="C21" t="s">
        <v>21</v>
      </c>
      <c r="D21" t="s">
        <v>78</v>
      </c>
    </row>
    <row r="22" spans="1:4">
      <c r="A22" t="s">
        <v>79</v>
      </c>
      <c r="B22" t="s">
        <v>80</v>
      </c>
      <c r="C22" t="s">
        <v>21</v>
      </c>
      <c r="D22" t="s">
        <v>81</v>
      </c>
    </row>
    <row r="23" spans="1:4">
      <c r="A23" t="s">
        <v>82</v>
      </c>
      <c r="B23" t="s">
        <v>83</v>
      </c>
      <c r="C23" t="s">
        <v>23</v>
      </c>
      <c r="D23" t="s">
        <v>84</v>
      </c>
    </row>
    <row r="24" spans="1:4">
      <c r="A24" t="s">
        <v>85</v>
      </c>
      <c r="B24" t="s">
        <v>86</v>
      </c>
      <c r="C24" t="s">
        <v>22</v>
      </c>
      <c r="D24" t="s">
        <v>87</v>
      </c>
    </row>
    <row r="25" spans="1:4">
      <c r="A25" t="s">
        <v>88</v>
      </c>
      <c r="B25" t="s">
        <v>89</v>
      </c>
      <c r="C25" t="s">
        <v>24</v>
      </c>
      <c r="D25" t="s">
        <v>90</v>
      </c>
    </row>
    <row r="26" spans="1:4">
      <c r="A26" t="s">
        <v>91</v>
      </c>
      <c r="B26" t="s">
        <v>92</v>
      </c>
      <c r="C26" t="s">
        <v>23</v>
      </c>
      <c r="D26" t="s">
        <v>93</v>
      </c>
    </row>
    <row r="27" spans="1:4">
      <c r="A27" t="s">
        <v>11</v>
      </c>
      <c r="B27" t="s">
        <v>94</v>
      </c>
      <c r="C27" t="s">
        <v>23</v>
      </c>
      <c r="D27" t="s">
        <v>95</v>
      </c>
    </row>
    <row r="28" spans="1:4">
      <c r="A28" t="s">
        <v>96</v>
      </c>
      <c r="B28" t="s">
        <v>97</v>
      </c>
      <c r="C28" t="s">
        <v>22</v>
      </c>
      <c r="D28" t="s">
        <v>98</v>
      </c>
    </row>
    <row r="29" spans="1:4">
      <c r="A29" t="s">
        <v>99</v>
      </c>
      <c r="B29" t="s">
        <v>100</v>
      </c>
      <c r="C29" t="s">
        <v>21</v>
      </c>
      <c r="D29" t="s">
        <v>101</v>
      </c>
    </row>
    <row r="30" spans="1:4">
      <c r="A30" t="s">
        <v>102</v>
      </c>
      <c r="B30" t="s">
        <v>103</v>
      </c>
      <c r="C30" t="s">
        <v>23</v>
      </c>
      <c r="D30" t="s">
        <v>104</v>
      </c>
    </row>
    <row r="31" spans="1:4">
      <c r="A31" t="s">
        <v>105</v>
      </c>
      <c r="B31" t="s">
        <v>106</v>
      </c>
      <c r="C31" t="s">
        <v>23</v>
      </c>
      <c r="D31" t="s">
        <v>107</v>
      </c>
    </row>
    <row r="32" spans="1:4">
      <c r="A32" t="s">
        <v>108</v>
      </c>
      <c r="B32" t="s">
        <v>109</v>
      </c>
      <c r="C32" t="s">
        <v>21</v>
      </c>
      <c r="D32" t="s">
        <v>110</v>
      </c>
    </row>
    <row r="33" spans="1:4">
      <c r="A33" t="s">
        <v>111</v>
      </c>
      <c r="B33" t="s">
        <v>112</v>
      </c>
      <c r="C33" t="s">
        <v>21</v>
      </c>
      <c r="D33" t="s">
        <v>113</v>
      </c>
    </row>
    <row r="34" spans="1:4">
      <c r="A34" t="s">
        <v>114</v>
      </c>
      <c r="B34" t="s">
        <v>115</v>
      </c>
      <c r="C34" t="s">
        <v>24</v>
      </c>
      <c r="D34" t="s">
        <v>116</v>
      </c>
    </row>
    <row r="35" spans="1:4">
      <c r="A35" t="s">
        <v>117</v>
      </c>
      <c r="B35" t="s">
        <v>118</v>
      </c>
      <c r="C35" t="s">
        <v>23</v>
      </c>
      <c r="D35" t="s">
        <v>119</v>
      </c>
    </row>
    <row r="36" spans="1:4">
      <c r="A36" t="s">
        <v>120</v>
      </c>
      <c r="B36" t="s">
        <v>121</v>
      </c>
      <c r="C36" t="s">
        <v>24</v>
      </c>
      <c r="D36" t="s">
        <v>122</v>
      </c>
    </row>
    <row r="37" spans="1:4">
      <c r="A37" t="s">
        <v>123</v>
      </c>
      <c r="B37" t="s">
        <v>124</v>
      </c>
      <c r="C37" t="s">
        <v>21</v>
      </c>
      <c r="D37" t="s">
        <v>125</v>
      </c>
    </row>
    <row r="38" spans="1:4">
      <c r="A38" t="s">
        <v>126</v>
      </c>
      <c r="B38" t="s">
        <v>127</v>
      </c>
      <c r="C38" t="s">
        <v>23</v>
      </c>
      <c r="D38" t="s">
        <v>128</v>
      </c>
    </row>
    <row r="39" spans="1:4">
      <c r="A39" t="s">
        <v>129</v>
      </c>
      <c r="B39" t="s">
        <v>130</v>
      </c>
      <c r="C39" t="s">
        <v>23</v>
      </c>
      <c r="D39" t="s">
        <v>131</v>
      </c>
    </row>
    <row r="40" spans="1:4">
      <c r="A40" t="s">
        <v>132</v>
      </c>
      <c r="B40" t="s">
        <v>133</v>
      </c>
      <c r="C40" t="s">
        <v>21</v>
      </c>
      <c r="D40" t="s">
        <v>134</v>
      </c>
    </row>
    <row r="41" spans="1:4">
      <c r="A41" t="s">
        <v>135</v>
      </c>
      <c r="B41" t="s">
        <v>136</v>
      </c>
      <c r="C41" t="s">
        <v>21</v>
      </c>
      <c r="D41" t="s">
        <v>137</v>
      </c>
    </row>
    <row r="42" spans="1:4">
      <c r="A42" t="s">
        <v>138</v>
      </c>
      <c r="B42" t="s">
        <v>139</v>
      </c>
      <c r="C42" t="s">
        <v>23</v>
      </c>
      <c r="D42" t="s">
        <v>140</v>
      </c>
    </row>
    <row r="43" spans="1:4">
      <c r="A43" t="s">
        <v>141</v>
      </c>
      <c r="B43" t="s">
        <v>142</v>
      </c>
      <c r="C43" t="s">
        <v>23</v>
      </c>
      <c r="D43" t="s">
        <v>143</v>
      </c>
    </row>
    <row r="44" spans="1:4">
      <c r="A44" t="s">
        <v>126</v>
      </c>
      <c r="B44" t="s">
        <v>144</v>
      </c>
      <c r="C44" t="s">
        <v>23</v>
      </c>
      <c r="D44" t="s">
        <v>145</v>
      </c>
    </row>
    <row r="45" spans="1:4">
      <c r="A45" t="s">
        <v>146</v>
      </c>
      <c r="B45" t="s">
        <v>65</v>
      </c>
      <c r="C45" t="s">
        <v>21</v>
      </c>
      <c r="D45" t="s">
        <v>147</v>
      </c>
    </row>
    <row r="46" spans="1:4">
      <c r="A46" t="s">
        <v>148</v>
      </c>
      <c r="B46" t="s">
        <v>149</v>
      </c>
      <c r="C46" t="s">
        <v>21</v>
      </c>
      <c r="D46" t="s">
        <v>150</v>
      </c>
    </row>
    <row r="47" spans="1:4">
      <c r="A47" t="s">
        <v>151</v>
      </c>
      <c r="B47" t="s">
        <v>152</v>
      </c>
      <c r="C47" t="s">
        <v>22</v>
      </c>
      <c r="D47" t="s">
        <v>153</v>
      </c>
    </row>
    <row r="48" spans="1:4">
      <c r="A48" t="s">
        <v>154</v>
      </c>
      <c r="B48" t="s">
        <v>155</v>
      </c>
      <c r="C48" t="s">
        <v>21</v>
      </c>
      <c r="D48" t="s">
        <v>156</v>
      </c>
    </row>
    <row r="49" spans="1:4">
      <c r="A49" t="s">
        <v>157</v>
      </c>
      <c r="C49" t="s">
        <v>23</v>
      </c>
      <c r="D49" t="s">
        <v>158</v>
      </c>
    </row>
    <row r="50" spans="1:4">
      <c r="A50" t="s">
        <v>70</v>
      </c>
      <c r="B50" t="s">
        <v>159</v>
      </c>
      <c r="C50" t="s">
        <v>23</v>
      </c>
      <c r="D50" t="s">
        <v>160</v>
      </c>
    </row>
    <row r="51" spans="1:4">
      <c r="A51" t="s">
        <v>161</v>
      </c>
      <c r="B51" t="s">
        <v>162</v>
      </c>
      <c r="C51" t="s">
        <v>23</v>
      </c>
      <c r="D51" t="s">
        <v>163</v>
      </c>
    </row>
    <row r="52" spans="1:4">
      <c r="A52" t="s">
        <v>164</v>
      </c>
      <c r="B52" t="s">
        <v>165</v>
      </c>
      <c r="C52" t="s">
        <v>21</v>
      </c>
      <c r="D52" t="s">
        <v>166</v>
      </c>
    </row>
    <row r="53" spans="1:4">
      <c r="A53" t="s">
        <v>55</v>
      </c>
      <c r="B53" t="s">
        <v>167</v>
      </c>
      <c r="C53" t="s">
        <v>21</v>
      </c>
      <c r="D53" t="s">
        <v>168</v>
      </c>
    </row>
    <row r="54" spans="1:4">
      <c r="A54" t="s">
        <v>169</v>
      </c>
      <c r="B54" t="s">
        <v>170</v>
      </c>
      <c r="C54" t="s">
        <v>21</v>
      </c>
      <c r="D54" t="s">
        <v>171</v>
      </c>
    </row>
    <row r="55" spans="1:4">
      <c r="A55" t="s">
        <v>172</v>
      </c>
      <c r="B55" t="s">
        <v>173</v>
      </c>
      <c r="C55" t="s">
        <v>23</v>
      </c>
      <c r="D55" t="s">
        <v>174</v>
      </c>
    </row>
    <row r="56" spans="1:4">
      <c r="A56" t="s">
        <v>175</v>
      </c>
      <c r="B56" t="s">
        <v>176</v>
      </c>
      <c r="C56" t="s">
        <v>21</v>
      </c>
      <c r="D56" t="s">
        <v>177</v>
      </c>
    </row>
    <row r="57" spans="1:4">
      <c r="A57" t="s">
        <v>178</v>
      </c>
      <c r="B57" t="s">
        <v>179</v>
      </c>
      <c r="C57" t="s">
        <v>21</v>
      </c>
      <c r="D57" t="s">
        <v>180</v>
      </c>
    </row>
    <row r="58" spans="1:4">
      <c r="A58" t="s">
        <v>181</v>
      </c>
      <c r="B58" t="s">
        <v>182</v>
      </c>
      <c r="C58" t="s">
        <v>21</v>
      </c>
      <c r="D58" t="s">
        <v>183</v>
      </c>
    </row>
    <row r="59" spans="1:4">
      <c r="A59" t="s">
        <v>184</v>
      </c>
      <c r="B59" t="s">
        <v>185</v>
      </c>
      <c r="C59" t="s">
        <v>22</v>
      </c>
      <c r="D59" t="s">
        <v>186</v>
      </c>
    </row>
    <row r="60" spans="1:4">
      <c r="A60" t="s">
        <v>187</v>
      </c>
      <c r="B60" t="s">
        <v>188</v>
      </c>
      <c r="C60" t="s">
        <v>22</v>
      </c>
      <c r="D60" t="s">
        <v>189</v>
      </c>
    </row>
    <row r="61" spans="1:4">
      <c r="A61" t="s">
        <v>190</v>
      </c>
      <c r="B61" t="s">
        <v>191</v>
      </c>
      <c r="C61" t="s">
        <v>24</v>
      </c>
      <c r="D61" t="s">
        <v>192</v>
      </c>
    </row>
    <row r="62" spans="1:4">
      <c r="A62" t="s">
        <v>40</v>
      </c>
      <c r="B62" t="s">
        <v>193</v>
      </c>
      <c r="C62" t="s">
        <v>23</v>
      </c>
      <c r="D62" t="s">
        <v>194</v>
      </c>
    </row>
    <row r="63" spans="1:4">
      <c r="A63" t="s">
        <v>195</v>
      </c>
      <c r="B63" t="s">
        <v>196</v>
      </c>
      <c r="C63" t="s">
        <v>21</v>
      </c>
      <c r="D63" t="s">
        <v>197</v>
      </c>
    </row>
    <row r="64" spans="1:4">
      <c r="A64" t="s">
        <v>198</v>
      </c>
      <c r="B64" t="s">
        <v>199</v>
      </c>
      <c r="C64" t="s">
        <v>21</v>
      </c>
      <c r="D64" t="s">
        <v>200</v>
      </c>
    </row>
    <row r="65" spans="1:4">
      <c r="A65" t="s">
        <v>201</v>
      </c>
      <c r="B65" t="s">
        <v>202</v>
      </c>
      <c r="C65" t="s">
        <v>22</v>
      </c>
      <c r="D65" t="s">
        <v>203</v>
      </c>
    </row>
    <row r="66" spans="1:4">
      <c r="A66" t="s">
        <v>204</v>
      </c>
      <c r="B66" t="s">
        <v>205</v>
      </c>
      <c r="C66" t="s">
        <v>23</v>
      </c>
      <c r="D66" t="s">
        <v>206</v>
      </c>
    </row>
    <row r="67" spans="1:4">
      <c r="A67" t="s">
        <v>207</v>
      </c>
      <c r="B67" t="s">
        <v>208</v>
      </c>
      <c r="C67" t="s">
        <v>21</v>
      </c>
      <c r="D67" t="s">
        <v>209</v>
      </c>
    </row>
    <row r="68" spans="1:4">
      <c r="A68" t="s">
        <v>210</v>
      </c>
      <c r="B68" t="s">
        <v>211</v>
      </c>
      <c r="C68" t="s">
        <v>21</v>
      </c>
      <c r="D68" t="s">
        <v>212</v>
      </c>
    </row>
    <row r="69" spans="1:4">
      <c r="A69" t="s">
        <v>213</v>
      </c>
      <c r="B69" t="s">
        <v>214</v>
      </c>
      <c r="C69" t="s">
        <v>23</v>
      </c>
      <c r="D69" t="s">
        <v>215</v>
      </c>
    </row>
    <row r="70" spans="1:4">
      <c r="A70" t="s">
        <v>216</v>
      </c>
      <c r="B70" t="s">
        <v>217</v>
      </c>
      <c r="C70" t="s">
        <v>23</v>
      </c>
      <c r="D70" t="s">
        <v>218</v>
      </c>
    </row>
    <row r="71" spans="1:4">
      <c r="A71" t="s">
        <v>219</v>
      </c>
      <c r="B71" t="s">
        <v>220</v>
      </c>
      <c r="C71" t="s">
        <v>21</v>
      </c>
      <c r="D71" t="s">
        <v>221</v>
      </c>
    </row>
    <row r="72" spans="1:4">
      <c r="A72" t="s">
        <v>222</v>
      </c>
      <c r="B72" t="s">
        <v>223</v>
      </c>
      <c r="C72" t="s">
        <v>23</v>
      </c>
      <c r="D72" t="s">
        <v>224</v>
      </c>
    </row>
    <row r="73" spans="1:4">
      <c r="A73" t="s">
        <v>225</v>
      </c>
      <c r="B73" t="s">
        <v>226</v>
      </c>
      <c r="C73" t="s">
        <v>21</v>
      </c>
      <c r="D73" t="s">
        <v>227</v>
      </c>
    </row>
    <row r="74" spans="1:4">
      <c r="A74" t="s">
        <v>228</v>
      </c>
      <c r="B74" t="s">
        <v>229</v>
      </c>
      <c r="C74" t="s">
        <v>21</v>
      </c>
      <c r="D74" t="s">
        <v>230</v>
      </c>
    </row>
    <row r="75" spans="1:4">
      <c r="A75" t="s">
        <v>231</v>
      </c>
      <c r="B75" t="s">
        <v>232</v>
      </c>
      <c r="C75" t="s">
        <v>21</v>
      </c>
      <c r="D75" t="s">
        <v>233</v>
      </c>
    </row>
    <row r="76" spans="1:4">
      <c r="A76" t="s">
        <v>234</v>
      </c>
      <c r="B76" t="s">
        <v>235</v>
      </c>
      <c r="C76" t="s">
        <v>22</v>
      </c>
      <c r="D76" t="s">
        <v>236</v>
      </c>
    </row>
    <row r="77" spans="1:4">
      <c r="A77" t="s">
        <v>237</v>
      </c>
      <c r="B77" t="s">
        <v>238</v>
      </c>
      <c r="C77" t="s">
        <v>21</v>
      </c>
      <c r="D77" t="s">
        <v>239</v>
      </c>
    </row>
    <row r="78" spans="1:4">
      <c r="A78" t="s">
        <v>240</v>
      </c>
      <c r="B78" t="s">
        <v>241</v>
      </c>
      <c r="C78" t="s">
        <v>21</v>
      </c>
      <c r="D78" t="s">
        <v>242</v>
      </c>
    </row>
    <row r="79" spans="1:4">
      <c r="A79" t="s">
        <v>243</v>
      </c>
      <c r="B79" t="s">
        <v>244</v>
      </c>
      <c r="C79" t="s">
        <v>21</v>
      </c>
      <c r="D79" t="s">
        <v>245</v>
      </c>
    </row>
    <row r="80" spans="1:4">
      <c r="A80" t="s">
        <v>246</v>
      </c>
      <c r="B80" t="s">
        <v>247</v>
      </c>
      <c r="C80" t="s">
        <v>23</v>
      </c>
      <c r="D80" t="s">
        <v>248</v>
      </c>
    </row>
    <row r="81" spans="1:4">
      <c r="A81" t="s">
        <v>249</v>
      </c>
      <c r="B81" t="s">
        <v>250</v>
      </c>
      <c r="C81" t="s">
        <v>22</v>
      </c>
      <c r="D81" t="s">
        <v>251</v>
      </c>
    </row>
    <row r="82" spans="1:4">
      <c r="A82" t="s">
        <v>252</v>
      </c>
      <c r="B82" t="s">
        <v>253</v>
      </c>
      <c r="C82" t="s">
        <v>21</v>
      </c>
      <c r="D82" t="s">
        <v>254</v>
      </c>
    </row>
    <row r="83" spans="1:4">
      <c r="A83" t="s">
        <v>255</v>
      </c>
      <c r="B83" t="s">
        <v>256</v>
      </c>
      <c r="C83" t="s">
        <v>23</v>
      </c>
      <c r="D83" t="s">
        <v>257</v>
      </c>
    </row>
    <row r="84" spans="1:4">
      <c r="A84" t="s">
        <v>258</v>
      </c>
      <c r="B84" t="s">
        <v>259</v>
      </c>
      <c r="C84" t="s">
        <v>23</v>
      </c>
      <c r="D84" t="s">
        <v>260</v>
      </c>
    </row>
    <row r="85" spans="1:4">
      <c r="A85" t="s">
        <v>261</v>
      </c>
      <c r="B85" t="s">
        <v>262</v>
      </c>
      <c r="C85" t="s">
        <v>21</v>
      </c>
      <c r="D85" t="s">
        <v>263</v>
      </c>
    </row>
    <row r="86" spans="1:4">
      <c r="A86" t="s">
        <v>264</v>
      </c>
      <c r="B86" t="s">
        <v>265</v>
      </c>
      <c r="C86" t="s">
        <v>23</v>
      </c>
      <c r="D86" t="s">
        <v>266</v>
      </c>
    </row>
    <row r="87" spans="1:4">
      <c r="A87" t="s">
        <v>267</v>
      </c>
      <c r="B87" t="s">
        <v>268</v>
      </c>
      <c r="C87" t="s">
        <v>21</v>
      </c>
      <c r="D87" t="s">
        <v>269</v>
      </c>
    </row>
    <row r="88" spans="1:4">
      <c r="A88" t="s">
        <v>146</v>
      </c>
      <c r="B88" t="s">
        <v>270</v>
      </c>
      <c r="C88" t="s">
        <v>22</v>
      </c>
      <c r="D88" t="s">
        <v>271</v>
      </c>
    </row>
    <row r="89" spans="1:4">
      <c r="A89" t="s">
        <v>272</v>
      </c>
      <c r="B89" t="s">
        <v>273</v>
      </c>
      <c r="C89" t="s">
        <v>21</v>
      </c>
      <c r="D89" t="s">
        <v>274</v>
      </c>
    </row>
    <row r="90" spans="1:4">
      <c r="A90" t="s">
        <v>275</v>
      </c>
      <c r="B90" t="s">
        <v>276</v>
      </c>
      <c r="C90" t="s">
        <v>21</v>
      </c>
      <c r="D90" t="s">
        <v>277</v>
      </c>
    </row>
    <row r="91" spans="1:4">
      <c r="A91" t="s">
        <v>278</v>
      </c>
      <c r="B91" t="s">
        <v>279</v>
      </c>
      <c r="C91" t="s">
        <v>21</v>
      </c>
      <c r="D91" t="s">
        <v>280</v>
      </c>
    </row>
    <row r="92" spans="1:4">
      <c r="A92" t="s">
        <v>281</v>
      </c>
      <c r="B92" t="s">
        <v>282</v>
      </c>
      <c r="C92" t="s">
        <v>21</v>
      </c>
      <c r="D92" t="s">
        <v>283</v>
      </c>
    </row>
    <row r="93" spans="1:4">
      <c r="A93" t="s">
        <v>284</v>
      </c>
      <c r="B93" t="s">
        <v>285</v>
      </c>
      <c r="C93" t="s">
        <v>23</v>
      </c>
      <c r="D93" t="s">
        <v>286</v>
      </c>
    </row>
    <row r="94" spans="1:4">
      <c r="A94" t="s">
        <v>287</v>
      </c>
      <c r="B94" t="s">
        <v>288</v>
      </c>
      <c r="C94" t="s">
        <v>23</v>
      </c>
      <c r="D94" t="s">
        <v>289</v>
      </c>
    </row>
    <row r="95" spans="1:4">
      <c r="A95" t="s">
        <v>290</v>
      </c>
      <c r="B95" t="s">
        <v>291</v>
      </c>
      <c r="C95" t="s">
        <v>21</v>
      </c>
      <c r="D95" t="s">
        <v>292</v>
      </c>
    </row>
    <row r="96" spans="1:4">
      <c r="A96" t="s">
        <v>146</v>
      </c>
      <c r="B96" t="s">
        <v>293</v>
      </c>
      <c r="C96" t="s">
        <v>24</v>
      </c>
      <c r="D96" t="s">
        <v>294</v>
      </c>
    </row>
    <row r="97" spans="1:4">
      <c r="A97" t="s">
        <v>25</v>
      </c>
      <c r="B97" t="s">
        <v>295</v>
      </c>
      <c r="C97" t="s">
        <v>24</v>
      </c>
      <c r="D97" t="s">
        <v>296</v>
      </c>
    </row>
    <row r="98" spans="1:4">
      <c r="A98" t="s">
        <v>297</v>
      </c>
      <c r="B98" t="s">
        <v>298</v>
      </c>
      <c r="C98" t="s">
        <v>21</v>
      </c>
      <c r="D98" t="s">
        <v>299</v>
      </c>
    </row>
    <row r="99" spans="1:4">
      <c r="A99" t="s">
        <v>300</v>
      </c>
      <c r="B99" t="s">
        <v>301</v>
      </c>
      <c r="C99" t="s">
        <v>23</v>
      </c>
      <c r="D99" t="s">
        <v>302</v>
      </c>
    </row>
    <row r="100" spans="1:4">
      <c r="A100" t="s">
        <v>303</v>
      </c>
      <c r="B100" t="s">
        <v>304</v>
      </c>
      <c r="C100" t="s">
        <v>21</v>
      </c>
      <c r="D100" t="s">
        <v>305</v>
      </c>
    </row>
    <row r="101" spans="1:4">
      <c r="A101" t="s">
        <v>306</v>
      </c>
      <c r="B101" t="s">
        <v>307</v>
      </c>
      <c r="C101" t="s">
        <v>24</v>
      </c>
      <c r="D101" t="s">
        <v>308</v>
      </c>
    </row>
    <row r="102" spans="1:4">
      <c r="A102" t="s">
        <v>309</v>
      </c>
      <c r="B102" t="s">
        <v>310</v>
      </c>
      <c r="C102" t="s">
        <v>23</v>
      </c>
      <c r="D102" t="s">
        <v>311</v>
      </c>
    </row>
    <row r="103" spans="1:4">
      <c r="A103" t="s">
        <v>309</v>
      </c>
      <c r="B103" t="s">
        <v>312</v>
      </c>
      <c r="C103" t="s">
        <v>21</v>
      </c>
      <c r="D103" t="s">
        <v>313</v>
      </c>
    </row>
    <row r="104" spans="1:4">
      <c r="A104" t="s">
        <v>146</v>
      </c>
      <c r="B104" t="s">
        <v>314</v>
      </c>
      <c r="C104" t="s">
        <v>23</v>
      </c>
      <c r="D104" t="s">
        <v>315</v>
      </c>
    </row>
    <row r="105" spans="1:4">
      <c r="A105" t="s">
        <v>316</v>
      </c>
      <c r="B105" t="s">
        <v>317</v>
      </c>
      <c r="C105" t="s">
        <v>22</v>
      </c>
      <c r="D105" t="s">
        <v>318</v>
      </c>
    </row>
    <row r="106" spans="1:4">
      <c r="A106" t="s">
        <v>319</v>
      </c>
      <c r="B106" t="s">
        <v>170</v>
      </c>
      <c r="C106" t="s">
        <v>22</v>
      </c>
      <c r="D106" t="s">
        <v>320</v>
      </c>
    </row>
    <row r="107" spans="1:4">
      <c r="A107" t="s">
        <v>111</v>
      </c>
      <c r="B107" t="s">
        <v>295</v>
      </c>
      <c r="C107" t="s">
        <v>21</v>
      </c>
      <c r="D107" t="s">
        <v>321</v>
      </c>
    </row>
    <row r="108" spans="1:4">
      <c r="A108" t="s">
        <v>322</v>
      </c>
      <c r="B108" t="s">
        <v>323</v>
      </c>
      <c r="C108" t="s">
        <v>24</v>
      </c>
      <c r="D108" t="s">
        <v>324</v>
      </c>
    </row>
    <row r="109" spans="1:4">
      <c r="A109" t="s">
        <v>325</v>
      </c>
      <c r="B109" t="s">
        <v>326</v>
      </c>
      <c r="C109" t="s">
        <v>22</v>
      </c>
      <c r="D109" t="s">
        <v>327</v>
      </c>
    </row>
    <row r="110" spans="1:4">
      <c r="A110" t="s">
        <v>328</v>
      </c>
      <c r="B110" t="s">
        <v>329</v>
      </c>
      <c r="C110" t="s">
        <v>22</v>
      </c>
      <c r="D110" t="s">
        <v>330</v>
      </c>
    </row>
    <row r="111" spans="1:4">
      <c r="A111" t="s">
        <v>331</v>
      </c>
      <c r="B111" t="s">
        <v>332</v>
      </c>
      <c r="C111" t="s">
        <v>22</v>
      </c>
      <c r="D111" t="s">
        <v>333</v>
      </c>
    </row>
    <row r="112" spans="1:4">
      <c r="A112" t="s">
        <v>334</v>
      </c>
      <c r="B112" t="s">
        <v>103</v>
      </c>
      <c r="C112" t="s">
        <v>23</v>
      </c>
      <c r="D112" t="s">
        <v>335</v>
      </c>
    </row>
    <row r="113" spans="1:4">
      <c r="A113" t="s">
        <v>336</v>
      </c>
      <c r="B113" t="s">
        <v>337</v>
      </c>
      <c r="C113" t="s">
        <v>24</v>
      </c>
      <c r="D113" t="s">
        <v>338</v>
      </c>
    </row>
    <row r="114" spans="1:4">
      <c r="A114" t="s">
        <v>463</v>
      </c>
      <c r="B114" t="s">
        <v>464</v>
      </c>
      <c r="C114" t="s">
        <v>24</v>
      </c>
      <c r="D114" t="s">
        <v>469</v>
      </c>
    </row>
    <row r="115" spans="1:4">
      <c r="A115" t="s">
        <v>429</v>
      </c>
      <c r="B115" t="s">
        <v>430</v>
      </c>
      <c r="C115" t="s">
        <v>22</v>
      </c>
      <c r="D115" t="s">
        <v>431</v>
      </c>
    </row>
    <row r="116" spans="1:4">
      <c r="A116" t="s">
        <v>465</v>
      </c>
      <c r="B116" t="s">
        <v>466</v>
      </c>
      <c r="C116" t="s">
        <v>24</v>
      </c>
      <c r="D116" t="s">
        <v>470</v>
      </c>
    </row>
    <row r="117" spans="1:4">
      <c r="A117" t="s">
        <v>467</v>
      </c>
      <c r="B117" t="s">
        <v>468</v>
      </c>
      <c r="C117" t="s">
        <v>23</v>
      </c>
      <c r="D117" t="s">
        <v>471</v>
      </c>
    </row>
    <row r="118" spans="1:4">
      <c r="A118" t="s">
        <v>272</v>
      </c>
      <c r="B118" t="s">
        <v>427</v>
      </c>
      <c r="C118" t="s">
        <v>24</v>
      </c>
      <c r="D118" t="s">
        <v>428</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D109"/>
  <sheetViews>
    <sheetView topLeftCell="A91" workbookViewId="0">
      <selection activeCell="B7" sqref="B7:C7"/>
    </sheetView>
  </sheetViews>
  <sheetFormatPr baseColWidth="10" defaultColWidth="8.83203125" defaultRowHeight="15"/>
  <cols>
    <col min="1" max="1" width="11.83203125" bestFit="1" customWidth="1"/>
    <col min="2" max="2" width="9.6640625" bestFit="1" customWidth="1"/>
    <col min="3" max="3" width="9.6640625" customWidth="1"/>
  </cols>
  <sheetData>
    <row r="1" spans="1:4">
      <c r="A1" s="1" t="s">
        <v>9</v>
      </c>
      <c r="B1" t="s">
        <v>20</v>
      </c>
    </row>
    <row r="2" spans="1:4">
      <c r="A2" s="1" t="s">
        <v>7</v>
      </c>
      <c r="B2" s="2">
        <v>43346</v>
      </c>
      <c r="C2" s="2"/>
    </row>
    <row r="3" spans="1:4">
      <c r="A3" s="1" t="s">
        <v>8</v>
      </c>
      <c r="B3">
        <f>COUNTA(D6:D206)</f>
        <v>104</v>
      </c>
    </row>
    <row r="5" spans="1:4">
      <c r="A5" s="7" t="s">
        <v>0</v>
      </c>
      <c r="B5" s="7" t="s">
        <v>1</v>
      </c>
      <c r="C5" s="7" t="s">
        <v>4</v>
      </c>
      <c r="D5" s="7" t="s">
        <v>2</v>
      </c>
    </row>
    <row r="6" spans="1:4">
      <c r="A6" s="9" t="s">
        <v>331</v>
      </c>
      <c r="B6" s="9" t="s">
        <v>332</v>
      </c>
      <c r="C6" t="s">
        <v>22</v>
      </c>
      <c r="D6" t="s">
        <v>717</v>
      </c>
    </row>
    <row r="7" spans="1:4">
      <c r="A7" s="9" t="s">
        <v>718</v>
      </c>
      <c r="B7" s="9" t="s">
        <v>719</v>
      </c>
      <c r="C7" t="s">
        <v>22</v>
      </c>
      <c r="D7" t="s">
        <v>720</v>
      </c>
    </row>
    <row r="8" spans="1:4">
      <c r="A8" s="9" t="s">
        <v>721</v>
      </c>
      <c r="B8" s="9" t="s">
        <v>413</v>
      </c>
      <c r="C8" t="s">
        <v>22</v>
      </c>
      <c r="D8" t="s">
        <v>722</v>
      </c>
    </row>
    <row r="9" spans="1:4">
      <c r="A9" t="s">
        <v>723</v>
      </c>
      <c r="B9" t="s">
        <v>724</v>
      </c>
      <c r="C9" t="s">
        <v>22</v>
      </c>
      <c r="D9" t="s">
        <v>725</v>
      </c>
    </row>
    <row r="10" spans="1:4">
      <c r="A10" t="s">
        <v>726</v>
      </c>
      <c r="B10" t="s">
        <v>727</v>
      </c>
      <c r="C10" t="s">
        <v>22</v>
      </c>
      <c r="D10" t="s">
        <v>728</v>
      </c>
    </row>
    <row r="11" spans="1:4">
      <c r="A11" t="s">
        <v>729</v>
      </c>
      <c r="B11" t="s">
        <v>730</v>
      </c>
      <c r="C11" t="s">
        <v>22</v>
      </c>
      <c r="D11" t="s">
        <v>731</v>
      </c>
    </row>
    <row r="12" spans="1:4">
      <c r="A12" t="s">
        <v>258</v>
      </c>
      <c r="B12" t="s">
        <v>732</v>
      </c>
      <c r="C12" t="s">
        <v>22</v>
      </c>
      <c r="D12" t="s">
        <v>733</v>
      </c>
    </row>
    <row r="13" spans="1:4">
      <c r="A13" t="s">
        <v>734</v>
      </c>
      <c r="B13" t="s">
        <v>103</v>
      </c>
      <c r="C13" t="s">
        <v>22</v>
      </c>
      <c r="D13" t="s">
        <v>735</v>
      </c>
    </row>
    <row r="14" spans="1:4">
      <c r="A14" t="s">
        <v>736</v>
      </c>
      <c r="B14" t="s">
        <v>103</v>
      </c>
      <c r="C14" t="s">
        <v>22</v>
      </c>
      <c r="D14" t="s">
        <v>737</v>
      </c>
    </row>
    <row r="15" spans="1:4">
      <c r="A15" t="s">
        <v>738</v>
      </c>
      <c r="B15" t="s">
        <v>739</v>
      </c>
      <c r="C15" t="s">
        <v>22</v>
      </c>
      <c r="D15" t="s">
        <v>740</v>
      </c>
    </row>
    <row r="16" spans="1:4">
      <c r="A16" t="s">
        <v>741</v>
      </c>
      <c r="B16" t="s">
        <v>742</v>
      </c>
      <c r="C16" t="s">
        <v>22</v>
      </c>
      <c r="D16" t="s">
        <v>743</v>
      </c>
    </row>
    <row r="17" spans="1:4">
      <c r="A17" t="s">
        <v>744</v>
      </c>
      <c r="B17" t="s">
        <v>745</v>
      </c>
      <c r="C17" t="s">
        <v>22</v>
      </c>
      <c r="D17" t="s">
        <v>746</v>
      </c>
    </row>
    <row r="18" spans="1:4">
      <c r="A18" t="s">
        <v>258</v>
      </c>
      <c r="B18" t="s">
        <v>907</v>
      </c>
      <c r="C18" t="s">
        <v>22</v>
      </c>
      <c r="D18" t="s">
        <v>908</v>
      </c>
    </row>
    <row r="19" spans="1:4">
      <c r="A19" t="s">
        <v>264</v>
      </c>
      <c r="B19" t="s">
        <v>747</v>
      </c>
      <c r="C19" t="s">
        <v>22</v>
      </c>
      <c r="D19" t="s">
        <v>748</v>
      </c>
    </row>
    <row r="20" spans="1:4">
      <c r="A20" t="s">
        <v>749</v>
      </c>
      <c r="B20" t="s">
        <v>366</v>
      </c>
      <c r="C20" t="s">
        <v>22</v>
      </c>
      <c r="D20" t="s">
        <v>750</v>
      </c>
    </row>
    <row r="21" spans="1:4">
      <c r="A21" t="s">
        <v>217</v>
      </c>
      <c r="B21" t="s">
        <v>751</v>
      </c>
      <c r="C21" t="s">
        <v>22</v>
      </c>
      <c r="D21" t="s">
        <v>752</v>
      </c>
    </row>
    <row r="22" spans="1:4">
      <c r="A22" t="s">
        <v>753</v>
      </c>
      <c r="B22" t="s">
        <v>754</v>
      </c>
      <c r="C22" t="s">
        <v>22</v>
      </c>
      <c r="D22" t="s">
        <v>755</v>
      </c>
    </row>
    <row r="23" spans="1:4">
      <c r="A23" t="s">
        <v>437</v>
      </c>
      <c r="B23" t="s">
        <v>756</v>
      </c>
      <c r="C23" t="s">
        <v>22</v>
      </c>
      <c r="D23" t="s">
        <v>439</v>
      </c>
    </row>
    <row r="24" spans="1:4">
      <c r="A24" t="s">
        <v>544</v>
      </c>
      <c r="B24" t="s">
        <v>545</v>
      </c>
      <c r="C24" t="s">
        <v>22</v>
      </c>
      <c r="D24" t="s">
        <v>757</v>
      </c>
    </row>
    <row r="25" spans="1:4">
      <c r="A25" t="s">
        <v>758</v>
      </c>
      <c r="B25" t="s">
        <v>759</v>
      </c>
      <c r="C25" t="s">
        <v>22</v>
      </c>
      <c r="D25" t="s">
        <v>760</v>
      </c>
    </row>
    <row r="26" spans="1:4">
      <c r="A26" t="s">
        <v>450</v>
      </c>
      <c r="B26" t="s">
        <v>360</v>
      </c>
      <c r="C26" t="s">
        <v>22</v>
      </c>
      <c r="D26" t="s">
        <v>761</v>
      </c>
    </row>
    <row r="27" spans="1:4">
      <c r="A27" t="s">
        <v>909</v>
      </c>
      <c r="B27" t="s">
        <v>910</v>
      </c>
      <c r="C27" t="s">
        <v>22</v>
      </c>
      <c r="D27" t="s">
        <v>911</v>
      </c>
    </row>
    <row r="28" spans="1:4">
      <c r="A28" t="s">
        <v>418</v>
      </c>
      <c r="B28" t="s">
        <v>419</v>
      </c>
      <c r="C28" t="s">
        <v>22</v>
      </c>
      <c r="D28" t="s">
        <v>1099</v>
      </c>
    </row>
    <row r="29" spans="1:4">
      <c r="A29" t="s">
        <v>396</v>
      </c>
      <c r="B29" t="s">
        <v>397</v>
      </c>
      <c r="C29" t="s">
        <v>22</v>
      </c>
      <c r="D29" t="s">
        <v>762</v>
      </c>
    </row>
    <row r="30" spans="1:4">
      <c r="A30" t="s">
        <v>763</v>
      </c>
      <c r="B30" t="s">
        <v>764</v>
      </c>
      <c r="C30" t="s">
        <v>22</v>
      </c>
      <c r="D30" t="s">
        <v>765</v>
      </c>
    </row>
    <row r="31" spans="1:4">
      <c r="A31" t="s">
        <v>368</v>
      </c>
      <c r="B31" t="s">
        <v>369</v>
      </c>
      <c r="C31" t="s">
        <v>22</v>
      </c>
      <c r="D31" t="s">
        <v>766</v>
      </c>
    </row>
    <row r="32" spans="1:4">
      <c r="A32" t="s">
        <v>349</v>
      </c>
      <c r="B32" t="s">
        <v>350</v>
      </c>
      <c r="C32" t="s">
        <v>22</v>
      </c>
      <c r="D32" t="s">
        <v>767</v>
      </c>
    </row>
    <row r="33" spans="1:4">
      <c r="A33" t="s">
        <v>1100</v>
      </c>
      <c r="B33" t="s">
        <v>382</v>
      </c>
      <c r="C33" t="s">
        <v>22</v>
      </c>
      <c r="D33" t="s">
        <v>1101</v>
      </c>
    </row>
    <row r="34" spans="1:4">
      <c r="A34" t="s">
        <v>768</v>
      </c>
      <c r="B34" t="s">
        <v>769</v>
      </c>
      <c r="C34" t="s">
        <v>22</v>
      </c>
      <c r="D34" t="s">
        <v>770</v>
      </c>
    </row>
    <row r="35" spans="1:4">
      <c r="A35" t="s">
        <v>356</v>
      </c>
      <c r="B35" t="s">
        <v>357</v>
      </c>
      <c r="C35" t="s">
        <v>22</v>
      </c>
      <c r="D35" t="s">
        <v>771</v>
      </c>
    </row>
    <row r="36" spans="1:4">
      <c r="A36" t="s">
        <v>85</v>
      </c>
      <c r="B36" t="s">
        <v>86</v>
      </c>
      <c r="C36" t="s">
        <v>22</v>
      </c>
      <c r="D36" t="s">
        <v>772</v>
      </c>
    </row>
    <row r="37" spans="1:4">
      <c r="A37" t="s">
        <v>234</v>
      </c>
      <c r="B37" t="s">
        <v>235</v>
      </c>
      <c r="C37" t="s">
        <v>22</v>
      </c>
      <c r="D37" t="s">
        <v>773</v>
      </c>
    </row>
    <row r="38" spans="1:4">
      <c r="A38" t="s">
        <v>774</v>
      </c>
      <c r="B38" t="s">
        <v>775</v>
      </c>
      <c r="C38" t="s">
        <v>22</v>
      </c>
      <c r="D38" t="s">
        <v>776</v>
      </c>
    </row>
    <row r="39" spans="1:4">
      <c r="A39" t="s">
        <v>912</v>
      </c>
      <c r="B39" t="s">
        <v>913</v>
      </c>
      <c r="C39" t="s">
        <v>22</v>
      </c>
      <c r="D39" t="s">
        <v>914</v>
      </c>
    </row>
    <row r="40" spans="1:4">
      <c r="A40" t="s">
        <v>777</v>
      </c>
      <c r="B40" t="s">
        <v>402</v>
      </c>
      <c r="C40" t="s">
        <v>22</v>
      </c>
      <c r="D40" t="s">
        <v>778</v>
      </c>
    </row>
    <row r="41" spans="1:4">
      <c r="A41" t="s">
        <v>779</v>
      </c>
      <c r="B41" t="s">
        <v>402</v>
      </c>
      <c r="C41" t="s">
        <v>22</v>
      </c>
      <c r="D41" t="s">
        <v>780</v>
      </c>
    </row>
    <row r="42" spans="1:4">
      <c r="A42" t="s">
        <v>781</v>
      </c>
      <c r="B42" t="s">
        <v>288</v>
      </c>
      <c r="C42" t="s">
        <v>22</v>
      </c>
      <c r="D42" t="s">
        <v>782</v>
      </c>
    </row>
    <row r="43" spans="1:4">
      <c r="A43" t="s">
        <v>783</v>
      </c>
      <c r="B43" t="s">
        <v>784</v>
      </c>
      <c r="C43" t="s">
        <v>22</v>
      </c>
      <c r="D43" t="s">
        <v>785</v>
      </c>
    </row>
    <row r="44" spans="1:4">
      <c r="A44" t="s">
        <v>786</v>
      </c>
      <c r="B44" t="s">
        <v>784</v>
      </c>
      <c r="C44" t="s">
        <v>22</v>
      </c>
      <c r="D44" t="s">
        <v>787</v>
      </c>
    </row>
    <row r="45" spans="1:4">
      <c r="A45" t="s">
        <v>788</v>
      </c>
      <c r="B45" t="s">
        <v>784</v>
      </c>
      <c r="C45" t="s">
        <v>22</v>
      </c>
      <c r="D45" t="s">
        <v>789</v>
      </c>
    </row>
    <row r="46" spans="1:4">
      <c r="A46" t="s">
        <v>790</v>
      </c>
      <c r="B46" t="s">
        <v>791</v>
      </c>
      <c r="C46" t="s">
        <v>22</v>
      </c>
      <c r="D46" t="s">
        <v>792</v>
      </c>
    </row>
    <row r="47" spans="1:4">
      <c r="A47" t="s">
        <v>793</v>
      </c>
      <c r="B47" t="s">
        <v>794</v>
      </c>
      <c r="C47" t="s">
        <v>22</v>
      </c>
      <c r="D47" t="s">
        <v>795</v>
      </c>
    </row>
    <row r="48" spans="1:4">
      <c r="A48" t="s">
        <v>796</v>
      </c>
      <c r="B48" t="s">
        <v>797</v>
      </c>
      <c r="C48" t="s">
        <v>22</v>
      </c>
      <c r="D48" t="s">
        <v>798</v>
      </c>
    </row>
    <row r="49" spans="1:4">
      <c r="A49" t="s">
        <v>799</v>
      </c>
      <c r="B49" t="s">
        <v>800</v>
      </c>
      <c r="C49" t="s">
        <v>22</v>
      </c>
      <c r="D49" t="s">
        <v>801</v>
      </c>
    </row>
    <row r="50" spans="1:4">
      <c r="A50" t="s">
        <v>415</v>
      </c>
      <c r="B50" t="s">
        <v>802</v>
      </c>
      <c r="C50" t="s">
        <v>22</v>
      </c>
      <c r="D50" t="s">
        <v>803</v>
      </c>
    </row>
    <row r="51" spans="1:4">
      <c r="A51" t="s">
        <v>532</v>
      </c>
      <c r="B51" t="s">
        <v>804</v>
      </c>
      <c r="C51" t="s">
        <v>22</v>
      </c>
      <c r="D51" t="s">
        <v>805</v>
      </c>
    </row>
    <row r="52" spans="1:4">
      <c r="A52" t="s">
        <v>806</v>
      </c>
      <c r="B52" t="s">
        <v>807</v>
      </c>
      <c r="C52" t="s">
        <v>22</v>
      </c>
      <c r="D52" t="s">
        <v>808</v>
      </c>
    </row>
    <row r="53" spans="1:4">
      <c r="A53" t="s">
        <v>309</v>
      </c>
      <c r="B53" t="s">
        <v>807</v>
      </c>
      <c r="C53" t="s">
        <v>22</v>
      </c>
      <c r="D53" t="s">
        <v>915</v>
      </c>
    </row>
    <row r="54" spans="1:4">
      <c r="A54" t="s">
        <v>809</v>
      </c>
      <c r="B54" t="s">
        <v>810</v>
      </c>
      <c r="C54" t="s">
        <v>22</v>
      </c>
      <c r="D54" t="s">
        <v>811</v>
      </c>
    </row>
    <row r="55" spans="1:4">
      <c r="A55" t="s">
        <v>812</v>
      </c>
      <c r="B55" t="s">
        <v>813</v>
      </c>
      <c r="C55" t="s">
        <v>22</v>
      </c>
      <c r="D55" t="s">
        <v>814</v>
      </c>
    </row>
    <row r="56" spans="1:4">
      <c r="A56" t="s">
        <v>429</v>
      </c>
      <c r="B56" t="s">
        <v>430</v>
      </c>
      <c r="C56" t="s">
        <v>22</v>
      </c>
      <c r="D56" t="s">
        <v>815</v>
      </c>
    </row>
    <row r="57" spans="1:4">
      <c r="A57" t="s">
        <v>816</v>
      </c>
      <c r="B57" t="s">
        <v>460</v>
      </c>
      <c r="C57" t="s">
        <v>22</v>
      </c>
      <c r="D57" t="s">
        <v>461</v>
      </c>
    </row>
    <row r="58" spans="1:4">
      <c r="A58" t="s">
        <v>96</v>
      </c>
      <c r="B58" t="s">
        <v>97</v>
      </c>
      <c r="C58" t="s">
        <v>22</v>
      </c>
      <c r="D58" t="s">
        <v>817</v>
      </c>
    </row>
    <row r="59" spans="1:4">
      <c r="A59" t="s">
        <v>818</v>
      </c>
      <c r="B59" t="s">
        <v>819</v>
      </c>
      <c r="C59" t="s">
        <v>22</v>
      </c>
      <c r="D59" t="s">
        <v>820</v>
      </c>
    </row>
    <row r="60" spans="1:4">
      <c r="A60" t="s">
        <v>821</v>
      </c>
      <c r="B60" t="s">
        <v>822</v>
      </c>
      <c r="C60" t="s">
        <v>22</v>
      </c>
      <c r="D60" t="s">
        <v>823</v>
      </c>
    </row>
    <row r="61" spans="1:4">
      <c r="A61" t="s">
        <v>309</v>
      </c>
      <c r="B61" t="s">
        <v>432</v>
      </c>
      <c r="C61" t="s">
        <v>22</v>
      </c>
      <c r="D61" t="s">
        <v>824</v>
      </c>
    </row>
    <row r="62" spans="1:4">
      <c r="A62" t="s">
        <v>916</v>
      </c>
      <c r="B62" t="s">
        <v>917</v>
      </c>
      <c r="C62" t="s">
        <v>22</v>
      </c>
      <c r="D62" t="s">
        <v>918</v>
      </c>
    </row>
    <row r="63" spans="1:4">
      <c r="A63" t="s">
        <v>346</v>
      </c>
      <c r="B63" t="s">
        <v>347</v>
      </c>
      <c r="C63" t="s">
        <v>22</v>
      </c>
      <c r="D63" t="s">
        <v>825</v>
      </c>
    </row>
    <row r="64" spans="1:4">
      <c r="A64" t="s">
        <v>61</v>
      </c>
      <c r="B64" t="s">
        <v>376</v>
      </c>
      <c r="C64" t="s">
        <v>22</v>
      </c>
      <c r="D64" t="s">
        <v>826</v>
      </c>
    </row>
    <row r="65" spans="1:4">
      <c r="A65" t="s">
        <v>325</v>
      </c>
      <c r="B65" t="s">
        <v>326</v>
      </c>
      <c r="C65" t="s">
        <v>22</v>
      </c>
      <c r="D65" t="s">
        <v>827</v>
      </c>
    </row>
    <row r="66" spans="1:4">
      <c r="A66" t="s">
        <v>828</v>
      </c>
      <c r="B66" t="s">
        <v>829</v>
      </c>
      <c r="C66" t="s">
        <v>22</v>
      </c>
      <c r="D66" t="s">
        <v>830</v>
      </c>
    </row>
    <row r="67" spans="1:4">
      <c r="A67" t="s">
        <v>831</v>
      </c>
      <c r="B67" t="s">
        <v>832</v>
      </c>
      <c r="C67" t="s">
        <v>22</v>
      </c>
      <c r="D67" t="s">
        <v>833</v>
      </c>
    </row>
    <row r="68" spans="1:4">
      <c r="A68" t="s">
        <v>834</v>
      </c>
      <c r="B68" t="s">
        <v>835</v>
      </c>
      <c r="C68" t="s">
        <v>22</v>
      </c>
      <c r="D68" t="s">
        <v>836</v>
      </c>
    </row>
    <row r="69" spans="1:4">
      <c r="A69" t="s">
        <v>405</v>
      </c>
      <c r="B69" t="s">
        <v>329</v>
      </c>
      <c r="C69" t="s">
        <v>22</v>
      </c>
      <c r="D69" t="s">
        <v>837</v>
      </c>
    </row>
    <row r="70" spans="1:4">
      <c r="A70" t="s">
        <v>434</v>
      </c>
      <c r="B70" t="s">
        <v>838</v>
      </c>
      <c r="C70" t="s">
        <v>22</v>
      </c>
      <c r="D70" t="s">
        <v>839</v>
      </c>
    </row>
    <row r="71" spans="1:4">
      <c r="A71" t="s">
        <v>840</v>
      </c>
      <c r="B71" t="s">
        <v>841</v>
      </c>
      <c r="C71" t="s">
        <v>22</v>
      </c>
      <c r="D71" t="s">
        <v>842</v>
      </c>
    </row>
    <row r="72" spans="1:4">
      <c r="A72" t="s">
        <v>187</v>
      </c>
      <c r="B72" t="s">
        <v>188</v>
      </c>
      <c r="C72" t="s">
        <v>22</v>
      </c>
      <c r="D72" t="s">
        <v>843</v>
      </c>
    </row>
    <row r="73" spans="1:4">
      <c r="A73" t="s">
        <v>844</v>
      </c>
      <c r="B73" t="s">
        <v>845</v>
      </c>
      <c r="C73" t="s">
        <v>22</v>
      </c>
      <c r="D73" t="s">
        <v>846</v>
      </c>
    </row>
    <row r="74" spans="1:4">
      <c r="A74" t="s">
        <v>847</v>
      </c>
      <c r="B74" t="s">
        <v>848</v>
      </c>
      <c r="C74" t="s">
        <v>22</v>
      </c>
      <c r="D74" t="s">
        <v>849</v>
      </c>
    </row>
    <row r="75" spans="1:4">
      <c r="A75" t="s">
        <v>547</v>
      </c>
      <c r="B75" t="s">
        <v>850</v>
      </c>
      <c r="C75" t="s">
        <v>22</v>
      </c>
      <c r="D75" t="s">
        <v>851</v>
      </c>
    </row>
    <row r="76" spans="1:4">
      <c r="A76" t="s">
        <v>525</v>
      </c>
      <c r="B76" t="s">
        <v>524</v>
      </c>
      <c r="C76" t="s">
        <v>22</v>
      </c>
      <c r="D76" t="s">
        <v>852</v>
      </c>
    </row>
    <row r="77" spans="1:4">
      <c r="A77" t="s">
        <v>853</v>
      </c>
      <c r="B77" t="s">
        <v>524</v>
      </c>
      <c r="C77" t="s">
        <v>22</v>
      </c>
      <c r="D77" t="s">
        <v>854</v>
      </c>
    </row>
    <row r="78" spans="1:4">
      <c r="A78" t="s">
        <v>855</v>
      </c>
      <c r="B78" t="s">
        <v>524</v>
      </c>
      <c r="C78" t="s">
        <v>22</v>
      </c>
      <c r="D78" t="s">
        <v>856</v>
      </c>
    </row>
    <row r="79" spans="1:4">
      <c r="A79" t="s">
        <v>434</v>
      </c>
      <c r="B79" t="s">
        <v>435</v>
      </c>
      <c r="C79" t="s">
        <v>22</v>
      </c>
      <c r="D79" t="s">
        <v>857</v>
      </c>
    </row>
    <row r="80" spans="1:4">
      <c r="A80" t="s">
        <v>198</v>
      </c>
      <c r="B80" t="s">
        <v>858</v>
      </c>
      <c r="C80" t="s">
        <v>22</v>
      </c>
      <c r="D80" t="s">
        <v>859</v>
      </c>
    </row>
    <row r="81" spans="1:4">
      <c r="A81" t="s">
        <v>860</v>
      </c>
      <c r="B81" t="s">
        <v>861</v>
      </c>
      <c r="C81" t="s">
        <v>22</v>
      </c>
      <c r="D81" t="s">
        <v>862</v>
      </c>
    </row>
    <row r="82" spans="1:4">
      <c r="A82" t="s">
        <v>863</v>
      </c>
      <c r="B82" t="s">
        <v>864</v>
      </c>
      <c r="C82" t="s">
        <v>22</v>
      </c>
      <c r="D82" t="s">
        <v>865</v>
      </c>
    </row>
    <row r="83" spans="1:4">
      <c r="A83" t="s">
        <v>866</v>
      </c>
      <c r="B83" t="s">
        <v>867</v>
      </c>
      <c r="C83" t="s">
        <v>22</v>
      </c>
      <c r="D83" t="s">
        <v>868</v>
      </c>
    </row>
    <row r="84" spans="1:4">
      <c r="A84" t="s">
        <v>869</v>
      </c>
      <c r="B84" t="s">
        <v>870</v>
      </c>
      <c r="C84" t="s">
        <v>22</v>
      </c>
      <c r="D84" t="s">
        <v>871</v>
      </c>
    </row>
    <row r="85" spans="1:4">
      <c r="A85" t="s">
        <v>872</v>
      </c>
      <c r="B85" t="s">
        <v>241</v>
      </c>
      <c r="C85" t="s">
        <v>22</v>
      </c>
      <c r="D85" t="s">
        <v>873</v>
      </c>
    </row>
    <row r="86" spans="1:4">
      <c r="A86" t="s">
        <v>874</v>
      </c>
      <c r="B86" t="s">
        <v>241</v>
      </c>
      <c r="C86" t="s">
        <v>22</v>
      </c>
      <c r="D86" t="s">
        <v>875</v>
      </c>
    </row>
    <row r="87" spans="1:4">
      <c r="A87" t="s">
        <v>876</v>
      </c>
      <c r="B87" t="s">
        <v>241</v>
      </c>
      <c r="C87" t="s">
        <v>22</v>
      </c>
      <c r="D87" t="s">
        <v>877</v>
      </c>
    </row>
    <row r="88" spans="1:4">
      <c r="A88" t="s">
        <v>878</v>
      </c>
      <c r="B88" t="s">
        <v>241</v>
      </c>
      <c r="C88" t="s">
        <v>22</v>
      </c>
      <c r="D88" t="s">
        <v>879</v>
      </c>
    </row>
    <row r="89" spans="1:4">
      <c r="A89" t="s">
        <v>880</v>
      </c>
      <c r="B89" t="s">
        <v>881</v>
      </c>
      <c r="C89" t="s">
        <v>22</v>
      </c>
      <c r="D89" t="s">
        <v>882</v>
      </c>
    </row>
    <row r="90" spans="1:4">
      <c r="A90" t="s">
        <v>70</v>
      </c>
      <c r="B90" t="s">
        <v>159</v>
      </c>
      <c r="C90" t="s">
        <v>22</v>
      </c>
      <c r="D90" t="s">
        <v>160</v>
      </c>
    </row>
    <row r="91" spans="1:4">
      <c r="A91" t="s">
        <v>883</v>
      </c>
      <c r="B91" t="s">
        <v>524</v>
      </c>
      <c r="C91" t="s">
        <v>22</v>
      </c>
      <c r="D91" t="s">
        <v>1103</v>
      </c>
    </row>
    <row r="92" spans="1:4">
      <c r="A92" t="s">
        <v>467</v>
      </c>
      <c r="B92" t="s">
        <v>468</v>
      </c>
      <c r="C92" t="s">
        <v>22</v>
      </c>
      <c r="D92" t="s">
        <v>471</v>
      </c>
    </row>
    <row r="93" spans="1:4">
      <c r="A93" t="s">
        <v>120</v>
      </c>
      <c r="B93" t="s">
        <v>1102</v>
      </c>
      <c r="C93" t="s">
        <v>22</v>
      </c>
      <c r="D93" t="s">
        <v>1104</v>
      </c>
    </row>
    <row r="94" spans="1:4">
      <c r="A94" t="s">
        <v>290</v>
      </c>
      <c r="B94" t="s">
        <v>291</v>
      </c>
      <c r="C94" t="s">
        <v>22</v>
      </c>
      <c r="D94" t="s">
        <v>292</v>
      </c>
    </row>
    <row r="95" spans="1:4">
      <c r="A95" t="s">
        <v>146</v>
      </c>
      <c r="B95" t="s">
        <v>314</v>
      </c>
      <c r="C95" t="s">
        <v>22</v>
      </c>
      <c r="D95" t="s">
        <v>315</v>
      </c>
    </row>
    <row r="96" spans="1:4">
      <c r="A96" t="s">
        <v>96</v>
      </c>
      <c r="B96" t="s">
        <v>411</v>
      </c>
      <c r="C96" t="s">
        <v>22</v>
      </c>
      <c r="D96" t="s">
        <v>412</v>
      </c>
    </row>
    <row r="97" spans="1:4">
      <c r="A97" t="s">
        <v>40</v>
      </c>
      <c r="B97" t="s">
        <v>41</v>
      </c>
      <c r="C97" t="s">
        <v>22</v>
      </c>
      <c r="D97" t="s">
        <v>42</v>
      </c>
    </row>
    <row r="98" spans="1:4">
      <c r="A98" t="s">
        <v>284</v>
      </c>
      <c r="B98" t="s">
        <v>285</v>
      </c>
      <c r="C98" t="s">
        <v>22</v>
      </c>
      <c r="D98" t="s">
        <v>286</v>
      </c>
    </row>
    <row r="99" spans="1:4">
      <c r="A99" t="s">
        <v>201</v>
      </c>
      <c r="B99" t="s">
        <v>521</v>
      </c>
      <c r="C99" t="s">
        <v>22</v>
      </c>
      <c r="D99" t="s">
        <v>203</v>
      </c>
    </row>
    <row r="100" spans="1:4" ht="16" thickBot="1">
      <c r="A100" t="s">
        <v>1025</v>
      </c>
      <c r="B100" t="s">
        <v>1026</v>
      </c>
      <c r="C100" t="s">
        <v>22</v>
      </c>
      <c r="D100" t="s">
        <v>1027</v>
      </c>
    </row>
    <row r="101" spans="1:4" ht="16" thickBot="1">
      <c r="A101" t="s">
        <v>146</v>
      </c>
      <c r="B101" t="s">
        <v>270</v>
      </c>
      <c r="C101" t="s">
        <v>22</v>
      </c>
      <c r="D101" s="49" t="s">
        <v>271</v>
      </c>
    </row>
    <row r="102" spans="1:4">
      <c r="A102" t="s">
        <v>455</v>
      </c>
      <c r="B102" t="s">
        <v>241</v>
      </c>
      <c r="C102" t="s">
        <v>22</v>
      </c>
      <c r="D102" t="s">
        <v>457</v>
      </c>
    </row>
    <row r="103" spans="1:4">
      <c r="A103" t="s">
        <v>37</v>
      </c>
      <c r="B103" t="s">
        <v>38</v>
      </c>
      <c r="C103" t="s">
        <v>22</v>
      </c>
      <c r="D103" t="s">
        <v>39</v>
      </c>
    </row>
    <row r="104" spans="1:4">
      <c r="A104" t="s">
        <v>246</v>
      </c>
      <c r="B104" t="s">
        <v>247</v>
      </c>
      <c r="C104" t="s">
        <v>23</v>
      </c>
      <c r="D104" t="s">
        <v>248</v>
      </c>
    </row>
    <row r="105" spans="1:4">
      <c r="A105" t="s">
        <v>463</v>
      </c>
      <c r="B105" t="s">
        <v>464</v>
      </c>
      <c r="C105" t="s">
        <v>24</v>
      </c>
      <c r="D105" t="s">
        <v>469</v>
      </c>
    </row>
    <row r="106" spans="1:4">
      <c r="A106" t="s">
        <v>288</v>
      </c>
      <c r="B106" t="s">
        <v>932</v>
      </c>
      <c r="C106" t="s">
        <v>22</v>
      </c>
      <c r="D106" t="s">
        <v>933</v>
      </c>
    </row>
    <row r="107" spans="1:4">
      <c r="A107" t="s">
        <v>148</v>
      </c>
      <c r="B107" t="s">
        <v>149</v>
      </c>
      <c r="C107" t="s">
        <v>21</v>
      </c>
      <c r="D107" t="s">
        <v>150</v>
      </c>
    </row>
    <row r="108" spans="1:4">
      <c r="A108" t="s">
        <v>963</v>
      </c>
      <c r="B108" t="s">
        <v>103</v>
      </c>
      <c r="C108" t="s">
        <v>23</v>
      </c>
      <c r="D108" t="s">
        <v>964</v>
      </c>
    </row>
    <row r="109" spans="1:4">
      <c r="A109" t="s">
        <v>1053</v>
      </c>
      <c r="B109" t="s">
        <v>1054</v>
      </c>
      <c r="C109" t="s">
        <v>24</v>
      </c>
      <c r="D109" t="s">
        <v>1055</v>
      </c>
    </row>
  </sheetData>
  <pageMargins left="0.7" right="0.7" top="0.75" bottom="0.75" header="0.3" footer="0.3"/>
  <pageSetup orientation="portrait" horizontalDpi="0" verticalDpi="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9">
    <tabColor theme="5" tint="0.39997558519241921"/>
  </sheetPr>
  <dimension ref="A1:G114"/>
  <sheetViews>
    <sheetView topLeftCell="A58" workbookViewId="0">
      <selection activeCell="B7" sqref="B7:C7"/>
    </sheetView>
  </sheetViews>
  <sheetFormatPr baseColWidth="10" defaultColWidth="8.83203125" defaultRowHeight="15"/>
  <cols>
    <col min="5" max="5" width="9.83203125" bestFit="1" customWidth="1"/>
    <col min="6" max="6" width="10.83203125" bestFit="1" customWidth="1"/>
  </cols>
  <sheetData>
    <row r="1" spans="1:6" ht="21">
      <c r="A1" s="34" t="s">
        <v>472</v>
      </c>
    </row>
    <row r="3" spans="1:6" s="1" customFormat="1">
      <c r="A3" s="1" t="s">
        <v>0</v>
      </c>
      <c r="B3" s="1" t="s">
        <v>1</v>
      </c>
      <c r="C3" s="1" t="s">
        <v>473</v>
      </c>
      <c r="D3" s="1" t="s">
        <v>4</v>
      </c>
      <c r="E3" s="1" t="s">
        <v>474</v>
      </c>
      <c r="F3" s="1" t="s">
        <v>475</v>
      </c>
    </row>
    <row r="4" spans="1:6">
      <c r="A4" t="s">
        <v>11</v>
      </c>
      <c r="B4" t="s">
        <v>32</v>
      </c>
      <c r="C4" t="s">
        <v>33</v>
      </c>
      <c r="D4" t="s">
        <v>476</v>
      </c>
      <c r="E4" t="s">
        <v>477</v>
      </c>
    </row>
    <row r="5" spans="1:6">
      <c r="A5" t="s">
        <v>34</v>
      </c>
      <c r="B5" t="s">
        <v>35</v>
      </c>
      <c r="C5" t="s">
        <v>36</v>
      </c>
      <c r="D5" t="s">
        <v>478</v>
      </c>
      <c r="E5" t="s">
        <v>477</v>
      </c>
    </row>
    <row r="6" spans="1:6">
      <c r="A6" t="s">
        <v>37</v>
      </c>
      <c r="B6" t="s">
        <v>38</v>
      </c>
      <c r="C6" t="s">
        <v>39</v>
      </c>
      <c r="D6" t="s">
        <v>479</v>
      </c>
      <c r="E6" t="s">
        <v>477</v>
      </c>
    </row>
    <row r="7" spans="1:6">
      <c r="A7" t="s">
        <v>40</v>
      </c>
      <c r="B7" t="s">
        <v>41</v>
      </c>
      <c r="C7" t="s">
        <v>42</v>
      </c>
      <c r="D7" t="s">
        <v>479</v>
      </c>
      <c r="E7" t="s">
        <v>477</v>
      </c>
      <c r="F7" t="s">
        <v>480</v>
      </c>
    </row>
    <row r="8" spans="1:6">
      <c r="A8" t="s">
        <v>43</v>
      </c>
      <c r="B8" t="s">
        <v>44</v>
      </c>
      <c r="C8" t="s">
        <v>45</v>
      </c>
      <c r="D8" t="s">
        <v>481</v>
      </c>
      <c r="E8" t="s">
        <v>482</v>
      </c>
      <c r="F8">
        <v>3154093849</v>
      </c>
    </row>
    <row r="9" spans="1:6">
      <c r="A9" t="s">
        <v>46</v>
      </c>
      <c r="B9" t="s">
        <v>47</v>
      </c>
      <c r="C9" t="s">
        <v>48</v>
      </c>
      <c r="D9" t="s">
        <v>481</v>
      </c>
      <c r="E9" t="s">
        <v>477</v>
      </c>
      <c r="F9" t="s">
        <v>483</v>
      </c>
    </row>
    <row r="10" spans="1:6">
      <c r="A10" t="s">
        <v>49</v>
      </c>
      <c r="B10" t="s">
        <v>50</v>
      </c>
      <c r="C10" t="s">
        <v>51</v>
      </c>
      <c r="D10" t="s">
        <v>481</v>
      </c>
      <c r="E10" t="s">
        <v>482</v>
      </c>
      <c r="F10">
        <v>2673721364</v>
      </c>
    </row>
    <row r="11" spans="1:6">
      <c r="A11" t="s">
        <v>52</v>
      </c>
      <c r="B11" t="s">
        <v>53</v>
      </c>
      <c r="C11" t="s">
        <v>54</v>
      </c>
      <c r="D11" t="s">
        <v>484</v>
      </c>
      <c r="E11" t="s">
        <v>485</v>
      </c>
    </row>
    <row r="12" spans="1:6">
      <c r="A12" t="s">
        <v>55</v>
      </c>
      <c r="B12" t="s">
        <v>56</v>
      </c>
      <c r="C12" t="s">
        <v>57</v>
      </c>
      <c r="D12" t="s">
        <v>486</v>
      </c>
      <c r="E12" t="s">
        <v>485</v>
      </c>
      <c r="F12">
        <v>8622483439</v>
      </c>
    </row>
    <row r="13" spans="1:6">
      <c r="A13" t="s">
        <v>58</v>
      </c>
      <c r="B13" t="s">
        <v>59</v>
      </c>
      <c r="C13" t="s">
        <v>60</v>
      </c>
      <c r="D13" t="s">
        <v>486</v>
      </c>
      <c r="E13" t="s">
        <v>485</v>
      </c>
      <c r="F13">
        <v>4843749140</v>
      </c>
    </row>
    <row r="14" spans="1:6">
      <c r="A14" t="s">
        <v>61</v>
      </c>
      <c r="B14" t="s">
        <v>62</v>
      </c>
      <c r="C14" t="s">
        <v>63</v>
      </c>
      <c r="D14" t="s">
        <v>478</v>
      </c>
      <c r="E14" t="s">
        <v>482</v>
      </c>
      <c r="F14">
        <v>7175425394</v>
      </c>
    </row>
    <row r="15" spans="1:6">
      <c r="A15" t="s">
        <v>64</v>
      </c>
      <c r="B15" t="s">
        <v>65</v>
      </c>
      <c r="C15" t="s">
        <v>66</v>
      </c>
      <c r="D15" t="s">
        <v>481</v>
      </c>
      <c r="E15" t="s">
        <v>485</v>
      </c>
      <c r="F15">
        <v>8142171436</v>
      </c>
    </row>
    <row r="16" spans="1:6">
      <c r="A16" t="s">
        <v>67</v>
      </c>
      <c r="B16" t="s">
        <v>68</v>
      </c>
      <c r="C16" t="s">
        <v>69</v>
      </c>
      <c r="D16" t="s">
        <v>478</v>
      </c>
      <c r="E16" t="s">
        <v>485</v>
      </c>
      <c r="F16">
        <v>2155004111</v>
      </c>
    </row>
    <row r="17" spans="1:6">
      <c r="A17" t="s">
        <v>70</v>
      </c>
      <c r="B17" t="s">
        <v>71</v>
      </c>
      <c r="C17" t="s">
        <v>72</v>
      </c>
      <c r="D17" t="s">
        <v>478</v>
      </c>
      <c r="E17" t="s">
        <v>482</v>
      </c>
      <c r="F17">
        <v>6103249787</v>
      </c>
    </row>
    <row r="18" spans="1:6">
      <c r="A18" t="s">
        <v>73</v>
      </c>
      <c r="B18" t="s">
        <v>74</v>
      </c>
      <c r="C18" t="s">
        <v>75</v>
      </c>
      <c r="D18" t="s">
        <v>486</v>
      </c>
      <c r="E18" t="s">
        <v>485</v>
      </c>
      <c r="F18">
        <v>8566894489</v>
      </c>
    </row>
    <row r="19" spans="1:6">
      <c r="A19" t="s">
        <v>76</v>
      </c>
      <c r="B19" t="s">
        <v>77</v>
      </c>
      <c r="C19" t="s">
        <v>78</v>
      </c>
      <c r="D19" t="s">
        <v>481</v>
      </c>
      <c r="E19" t="s">
        <v>485</v>
      </c>
      <c r="F19">
        <v>7173710979</v>
      </c>
    </row>
    <row r="20" spans="1:6">
      <c r="A20" t="s">
        <v>79</v>
      </c>
      <c r="B20" t="s">
        <v>80</v>
      </c>
      <c r="C20" t="s">
        <v>81</v>
      </c>
      <c r="D20" t="s">
        <v>481</v>
      </c>
      <c r="E20" t="s">
        <v>482</v>
      </c>
      <c r="F20">
        <v>6099752134</v>
      </c>
    </row>
    <row r="21" spans="1:6">
      <c r="A21" t="s">
        <v>82</v>
      </c>
      <c r="B21" t="s">
        <v>83</v>
      </c>
      <c r="C21" t="s">
        <v>84</v>
      </c>
      <c r="D21" t="s">
        <v>486</v>
      </c>
      <c r="E21" t="s">
        <v>482</v>
      </c>
    </row>
    <row r="22" spans="1:6">
      <c r="A22" t="s">
        <v>85</v>
      </c>
      <c r="B22" t="s">
        <v>86</v>
      </c>
      <c r="C22" t="s">
        <v>87</v>
      </c>
      <c r="D22" t="s">
        <v>487</v>
      </c>
      <c r="E22" t="s">
        <v>485</v>
      </c>
      <c r="F22">
        <v>9103919331</v>
      </c>
    </row>
    <row r="23" spans="1:6">
      <c r="A23" t="s">
        <v>88</v>
      </c>
      <c r="B23" t="s">
        <v>89</v>
      </c>
      <c r="C23" t="s">
        <v>90</v>
      </c>
      <c r="D23" t="s">
        <v>484</v>
      </c>
      <c r="E23" t="s">
        <v>482</v>
      </c>
      <c r="F23">
        <v>7179770962</v>
      </c>
    </row>
    <row r="24" spans="1:6">
      <c r="A24" t="s">
        <v>91</v>
      </c>
      <c r="B24" t="s">
        <v>92</v>
      </c>
      <c r="C24" t="s">
        <v>93</v>
      </c>
      <c r="D24" t="s">
        <v>486</v>
      </c>
      <c r="E24" t="s">
        <v>485</v>
      </c>
      <c r="F24">
        <v>2152790972</v>
      </c>
    </row>
    <row r="25" spans="1:6">
      <c r="A25" t="s">
        <v>11</v>
      </c>
      <c r="B25" t="s">
        <v>94</v>
      </c>
      <c r="C25" t="s">
        <v>95</v>
      </c>
      <c r="D25" t="s">
        <v>488</v>
      </c>
      <c r="E25" t="s">
        <v>482</v>
      </c>
      <c r="F25">
        <v>8146022341</v>
      </c>
    </row>
    <row r="26" spans="1:6">
      <c r="A26" t="s">
        <v>96</v>
      </c>
      <c r="B26" t="s">
        <v>97</v>
      </c>
      <c r="C26" t="s">
        <v>98</v>
      </c>
      <c r="D26" t="s">
        <v>487</v>
      </c>
      <c r="E26" t="s">
        <v>485</v>
      </c>
      <c r="F26">
        <v>8562960601</v>
      </c>
    </row>
    <row r="27" spans="1:6">
      <c r="A27" t="s">
        <v>99</v>
      </c>
      <c r="B27" t="s">
        <v>100</v>
      </c>
      <c r="C27" t="s">
        <v>101</v>
      </c>
      <c r="D27" t="s">
        <v>481</v>
      </c>
      <c r="E27" t="s">
        <v>482</v>
      </c>
      <c r="F27">
        <v>7243326609</v>
      </c>
    </row>
    <row r="28" spans="1:6">
      <c r="A28" t="s">
        <v>102</v>
      </c>
      <c r="B28" t="s">
        <v>103</v>
      </c>
      <c r="C28" t="s">
        <v>104</v>
      </c>
      <c r="D28" t="s">
        <v>486</v>
      </c>
      <c r="E28" t="s">
        <v>482</v>
      </c>
    </row>
    <row r="29" spans="1:6">
      <c r="A29" t="s">
        <v>105</v>
      </c>
      <c r="B29" t="s">
        <v>106</v>
      </c>
      <c r="C29" t="s">
        <v>107</v>
      </c>
      <c r="D29" t="s">
        <v>489</v>
      </c>
      <c r="E29" t="s">
        <v>485</v>
      </c>
      <c r="F29" t="s">
        <v>490</v>
      </c>
    </row>
    <row r="30" spans="1:6">
      <c r="A30" t="s">
        <v>108</v>
      </c>
      <c r="B30" t="s">
        <v>109</v>
      </c>
      <c r="C30" t="s">
        <v>110</v>
      </c>
      <c r="D30" t="s">
        <v>478</v>
      </c>
      <c r="E30" t="s">
        <v>482</v>
      </c>
      <c r="F30">
        <v>7179619919</v>
      </c>
    </row>
    <row r="31" spans="1:6">
      <c r="A31" t="s">
        <v>111</v>
      </c>
      <c r="B31" t="s">
        <v>112</v>
      </c>
      <c r="C31" t="s">
        <v>113</v>
      </c>
      <c r="D31" t="s">
        <v>478</v>
      </c>
      <c r="E31" t="s">
        <v>485</v>
      </c>
      <c r="F31" t="s">
        <v>491</v>
      </c>
    </row>
    <row r="32" spans="1:6">
      <c r="A32" t="s">
        <v>114</v>
      </c>
      <c r="B32" t="s">
        <v>115</v>
      </c>
      <c r="C32" t="s">
        <v>116</v>
      </c>
      <c r="D32" t="s">
        <v>476</v>
      </c>
      <c r="E32" t="s">
        <v>485</v>
      </c>
      <c r="F32" t="s">
        <v>492</v>
      </c>
    </row>
    <row r="33" spans="1:6">
      <c r="A33" t="s">
        <v>117</v>
      </c>
      <c r="B33" t="s">
        <v>118</v>
      </c>
      <c r="C33" t="s">
        <v>119</v>
      </c>
      <c r="D33" t="s">
        <v>493</v>
      </c>
      <c r="E33" t="s">
        <v>485</v>
      </c>
      <c r="F33">
        <v>4843540703</v>
      </c>
    </row>
    <row r="34" spans="1:6">
      <c r="A34" t="s">
        <v>120</v>
      </c>
      <c r="B34" t="s">
        <v>121</v>
      </c>
      <c r="C34" t="s">
        <v>122</v>
      </c>
      <c r="D34" t="s">
        <v>476</v>
      </c>
      <c r="E34" t="s">
        <v>485</v>
      </c>
      <c r="F34">
        <v>6102839817</v>
      </c>
    </row>
    <row r="35" spans="1:6">
      <c r="A35" t="s">
        <v>123</v>
      </c>
      <c r="B35" t="s">
        <v>124</v>
      </c>
      <c r="C35" t="s">
        <v>125</v>
      </c>
      <c r="D35" t="s">
        <v>478</v>
      </c>
      <c r="E35" t="s">
        <v>482</v>
      </c>
      <c r="F35" t="s">
        <v>494</v>
      </c>
    </row>
    <row r="36" spans="1:6">
      <c r="A36" t="s">
        <v>126</v>
      </c>
      <c r="B36" t="s">
        <v>127</v>
      </c>
      <c r="C36" t="s">
        <v>128</v>
      </c>
      <c r="D36" t="s">
        <v>495</v>
      </c>
      <c r="E36" t="s">
        <v>485</v>
      </c>
      <c r="F36" t="s">
        <v>496</v>
      </c>
    </row>
    <row r="37" spans="1:6">
      <c r="A37" t="s">
        <v>129</v>
      </c>
      <c r="B37" t="s">
        <v>130</v>
      </c>
      <c r="C37" t="s">
        <v>131</v>
      </c>
      <c r="D37" t="s">
        <v>488</v>
      </c>
      <c r="E37" t="s">
        <v>482</v>
      </c>
      <c r="F37">
        <v>7173873837</v>
      </c>
    </row>
    <row r="38" spans="1:6">
      <c r="A38" t="s">
        <v>132</v>
      </c>
      <c r="B38" t="s">
        <v>133</v>
      </c>
      <c r="C38" t="s">
        <v>134</v>
      </c>
      <c r="D38" t="s">
        <v>478</v>
      </c>
      <c r="E38" t="s">
        <v>485</v>
      </c>
      <c r="F38" t="s">
        <v>497</v>
      </c>
    </row>
    <row r="39" spans="1:6">
      <c r="A39" t="s">
        <v>135</v>
      </c>
      <c r="B39" t="s">
        <v>136</v>
      </c>
      <c r="C39" t="s">
        <v>137</v>
      </c>
      <c r="D39" t="s">
        <v>498</v>
      </c>
      <c r="E39" t="s">
        <v>499</v>
      </c>
      <c r="F39" t="s">
        <v>500</v>
      </c>
    </row>
    <row r="40" spans="1:6">
      <c r="A40" t="s">
        <v>138</v>
      </c>
      <c r="B40" t="s">
        <v>139</v>
      </c>
      <c r="C40" t="s">
        <v>140</v>
      </c>
      <c r="D40" t="s">
        <v>489</v>
      </c>
      <c r="E40" t="s">
        <v>499</v>
      </c>
      <c r="F40" t="s">
        <v>501</v>
      </c>
    </row>
    <row r="41" spans="1:6">
      <c r="A41" t="s">
        <v>141</v>
      </c>
      <c r="B41" t="s">
        <v>142</v>
      </c>
      <c r="C41" t="s">
        <v>143</v>
      </c>
      <c r="D41" t="s">
        <v>489</v>
      </c>
      <c r="E41" t="s">
        <v>499</v>
      </c>
      <c r="F41" t="s">
        <v>502</v>
      </c>
    </row>
    <row r="42" spans="1:6">
      <c r="A42" t="s">
        <v>126</v>
      </c>
      <c r="B42" t="s">
        <v>144</v>
      </c>
      <c r="C42" t="s">
        <v>145</v>
      </c>
      <c r="D42" t="s">
        <v>489</v>
      </c>
      <c r="E42" t="s">
        <v>499</v>
      </c>
      <c r="F42" t="s">
        <v>503</v>
      </c>
    </row>
    <row r="43" spans="1:6">
      <c r="A43" t="s">
        <v>146</v>
      </c>
      <c r="B43" t="s">
        <v>65</v>
      </c>
      <c r="C43" t="s">
        <v>147</v>
      </c>
      <c r="D43" t="s">
        <v>481</v>
      </c>
      <c r="E43" t="s">
        <v>499</v>
      </c>
      <c r="F43" t="s">
        <v>504</v>
      </c>
    </row>
    <row r="44" spans="1:6">
      <c r="A44" t="s">
        <v>148</v>
      </c>
      <c r="B44" t="s">
        <v>149</v>
      </c>
      <c r="C44" t="s">
        <v>150</v>
      </c>
      <c r="D44" t="s">
        <v>481</v>
      </c>
      <c r="E44" t="s">
        <v>485</v>
      </c>
      <c r="F44">
        <v>2672619076</v>
      </c>
    </row>
    <row r="45" spans="1:6">
      <c r="A45" t="s">
        <v>151</v>
      </c>
      <c r="B45" t="s">
        <v>152</v>
      </c>
      <c r="C45" t="s">
        <v>153</v>
      </c>
      <c r="D45" t="s">
        <v>487</v>
      </c>
      <c r="E45" t="s">
        <v>485</v>
      </c>
      <c r="F45" t="s">
        <v>505</v>
      </c>
    </row>
    <row r="46" spans="1:6">
      <c r="A46" t="s">
        <v>154</v>
      </c>
      <c r="B46" t="s">
        <v>155</v>
      </c>
      <c r="C46" t="s">
        <v>156</v>
      </c>
      <c r="D46" t="s">
        <v>478</v>
      </c>
      <c r="E46" t="s">
        <v>499</v>
      </c>
      <c r="F46">
        <v>7179470358</v>
      </c>
    </row>
    <row r="47" spans="1:6">
      <c r="A47" t="s">
        <v>157</v>
      </c>
      <c r="C47" t="s">
        <v>158</v>
      </c>
      <c r="D47" t="s">
        <v>488</v>
      </c>
      <c r="E47" t="s">
        <v>482</v>
      </c>
      <c r="F47">
        <v>2674957049</v>
      </c>
    </row>
    <row r="48" spans="1:6">
      <c r="A48" t="s">
        <v>70</v>
      </c>
      <c r="B48" t="s">
        <v>159</v>
      </c>
      <c r="C48" t="s">
        <v>160</v>
      </c>
      <c r="D48" t="s">
        <v>488</v>
      </c>
      <c r="E48" t="s">
        <v>482</v>
      </c>
      <c r="F48">
        <v>6103145705</v>
      </c>
    </row>
    <row r="49" spans="1:6">
      <c r="A49" t="s">
        <v>161</v>
      </c>
      <c r="B49" t="s">
        <v>162</v>
      </c>
      <c r="C49" t="s">
        <v>163</v>
      </c>
      <c r="D49" t="s">
        <v>486</v>
      </c>
      <c r="E49" t="s">
        <v>482</v>
      </c>
      <c r="F49">
        <v>7176686452</v>
      </c>
    </row>
    <row r="50" spans="1:6">
      <c r="A50" t="s">
        <v>164</v>
      </c>
      <c r="B50" t="s">
        <v>165</v>
      </c>
      <c r="C50" t="s">
        <v>166</v>
      </c>
      <c r="D50" t="s">
        <v>481</v>
      </c>
      <c r="E50" t="s">
        <v>485</v>
      </c>
      <c r="F50">
        <v>2155885892</v>
      </c>
    </row>
    <row r="51" spans="1:6">
      <c r="A51" t="s">
        <v>55</v>
      </c>
      <c r="B51" t="s">
        <v>167</v>
      </c>
      <c r="C51" t="s">
        <v>168</v>
      </c>
      <c r="D51" t="s">
        <v>481</v>
      </c>
      <c r="E51" t="s">
        <v>485</v>
      </c>
      <c r="F51" t="s">
        <v>506</v>
      </c>
    </row>
    <row r="52" spans="1:6">
      <c r="A52" t="s">
        <v>169</v>
      </c>
      <c r="B52" t="s">
        <v>170</v>
      </c>
      <c r="C52" t="s">
        <v>171</v>
      </c>
      <c r="D52" t="s">
        <v>478</v>
      </c>
      <c r="E52" t="s">
        <v>485</v>
      </c>
      <c r="F52">
        <v>8148808256</v>
      </c>
    </row>
    <row r="53" spans="1:6">
      <c r="A53" t="s">
        <v>172</v>
      </c>
      <c r="B53" t="s">
        <v>173</v>
      </c>
      <c r="C53" t="s">
        <v>174</v>
      </c>
      <c r="D53" t="s">
        <v>493</v>
      </c>
      <c r="E53" t="s">
        <v>485</v>
      </c>
      <c r="F53">
        <v>2674410107</v>
      </c>
    </row>
    <row r="54" spans="1:6">
      <c r="A54" t="s">
        <v>175</v>
      </c>
      <c r="B54" t="s">
        <v>176</v>
      </c>
      <c r="C54" t="s">
        <v>177</v>
      </c>
      <c r="E54" t="s">
        <v>485</v>
      </c>
      <c r="F54">
        <v>4125187205</v>
      </c>
    </row>
    <row r="55" spans="1:6">
      <c r="A55" t="s">
        <v>178</v>
      </c>
      <c r="B55" t="s">
        <v>179</v>
      </c>
      <c r="C55" t="s">
        <v>180</v>
      </c>
      <c r="D55" t="s">
        <v>478</v>
      </c>
      <c r="E55" t="s">
        <v>477</v>
      </c>
      <c r="F55">
        <v>7245313960</v>
      </c>
    </row>
    <row r="56" spans="1:6">
      <c r="A56" t="s">
        <v>181</v>
      </c>
      <c r="B56" t="s">
        <v>182</v>
      </c>
      <c r="C56" t="s">
        <v>183</v>
      </c>
      <c r="D56" t="s">
        <v>478</v>
      </c>
      <c r="E56" t="s">
        <v>485</v>
      </c>
      <c r="F56">
        <v>4845575101</v>
      </c>
    </row>
    <row r="57" spans="1:6">
      <c r="A57" t="s">
        <v>184</v>
      </c>
      <c r="B57" t="s">
        <v>185</v>
      </c>
      <c r="C57" t="s">
        <v>186</v>
      </c>
      <c r="D57" t="s">
        <v>479</v>
      </c>
      <c r="E57" t="s">
        <v>499</v>
      </c>
      <c r="F57">
        <v>5715268214</v>
      </c>
    </row>
    <row r="58" spans="1:6">
      <c r="A58" t="s">
        <v>187</v>
      </c>
      <c r="B58" t="s">
        <v>188</v>
      </c>
      <c r="C58" t="s">
        <v>189</v>
      </c>
      <c r="D58" t="s">
        <v>479</v>
      </c>
      <c r="E58" t="s">
        <v>499</v>
      </c>
      <c r="F58">
        <v>7175928968</v>
      </c>
    </row>
    <row r="59" spans="1:6">
      <c r="A59" t="s">
        <v>190</v>
      </c>
      <c r="B59" t="s">
        <v>191</v>
      </c>
      <c r="C59" t="s">
        <v>192</v>
      </c>
      <c r="D59" t="s">
        <v>507</v>
      </c>
      <c r="E59" t="s">
        <v>485</v>
      </c>
      <c r="F59">
        <v>7248226737</v>
      </c>
    </row>
    <row r="60" spans="1:6">
      <c r="A60" t="s">
        <v>40</v>
      </c>
      <c r="B60" t="s">
        <v>193</v>
      </c>
      <c r="C60" t="s">
        <v>194</v>
      </c>
      <c r="D60" t="s">
        <v>493</v>
      </c>
      <c r="E60" t="s">
        <v>482</v>
      </c>
      <c r="F60">
        <v>7866615651</v>
      </c>
    </row>
    <row r="61" spans="1:6">
      <c r="A61" t="s">
        <v>195</v>
      </c>
      <c r="B61" t="s">
        <v>196</v>
      </c>
      <c r="C61" t="s">
        <v>197</v>
      </c>
      <c r="D61" t="s">
        <v>481</v>
      </c>
      <c r="E61" t="s">
        <v>482</v>
      </c>
      <c r="F61">
        <v>8146991933</v>
      </c>
    </row>
    <row r="62" spans="1:6">
      <c r="A62" t="s">
        <v>198</v>
      </c>
      <c r="B62" t="s">
        <v>199</v>
      </c>
      <c r="C62" t="s">
        <v>200</v>
      </c>
      <c r="D62" t="s">
        <v>481</v>
      </c>
      <c r="E62" t="s">
        <v>485</v>
      </c>
      <c r="F62">
        <v>6106555484</v>
      </c>
    </row>
    <row r="63" spans="1:6">
      <c r="A63" t="s">
        <v>201</v>
      </c>
      <c r="B63" t="s">
        <v>202</v>
      </c>
      <c r="C63" t="s">
        <v>203</v>
      </c>
      <c r="D63" t="s">
        <v>487</v>
      </c>
      <c r="E63" t="s">
        <v>482</v>
      </c>
      <c r="F63">
        <v>2159082441</v>
      </c>
    </row>
    <row r="64" spans="1:6">
      <c r="A64" t="s">
        <v>204</v>
      </c>
      <c r="B64" t="s">
        <v>205</v>
      </c>
      <c r="C64" t="s">
        <v>206</v>
      </c>
      <c r="D64" t="s">
        <v>508</v>
      </c>
      <c r="E64" t="s">
        <v>485</v>
      </c>
      <c r="F64">
        <v>2158534829</v>
      </c>
    </row>
    <row r="65" spans="1:7">
      <c r="A65" t="s">
        <v>207</v>
      </c>
      <c r="B65" t="s">
        <v>208</v>
      </c>
      <c r="C65" t="s">
        <v>209</v>
      </c>
      <c r="D65" t="s">
        <v>481</v>
      </c>
      <c r="E65" t="s">
        <v>482</v>
      </c>
      <c r="F65">
        <v>6313746360</v>
      </c>
    </row>
    <row r="66" spans="1:7">
      <c r="A66" t="s">
        <v>210</v>
      </c>
      <c r="B66" t="s">
        <v>211</v>
      </c>
      <c r="C66" t="s">
        <v>212</v>
      </c>
      <c r="D66" t="s">
        <v>481</v>
      </c>
      <c r="E66" t="s">
        <v>482</v>
      </c>
      <c r="F66">
        <v>2674540077</v>
      </c>
    </row>
    <row r="67" spans="1:7">
      <c r="A67" t="s">
        <v>213</v>
      </c>
      <c r="B67" t="s">
        <v>214</v>
      </c>
      <c r="C67" t="s">
        <v>215</v>
      </c>
      <c r="D67" t="s">
        <v>488</v>
      </c>
      <c r="E67" t="s">
        <v>485</v>
      </c>
      <c r="F67">
        <v>9493446685</v>
      </c>
    </row>
    <row r="68" spans="1:7">
      <c r="A68" t="s">
        <v>216</v>
      </c>
      <c r="B68" t="s">
        <v>217</v>
      </c>
      <c r="C68" t="s">
        <v>218</v>
      </c>
      <c r="D68" t="s">
        <v>488</v>
      </c>
      <c r="E68" t="s">
        <v>485</v>
      </c>
      <c r="F68">
        <v>8143213823</v>
      </c>
    </row>
    <row r="69" spans="1:7">
      <c r="A69" t="s">
        <v>219</v>
      </c>
      <c r="B69" t="s">
        <v>220</v>
      </c>
      <c r="C69" t="s">
        <v>221</v>
      </c>
      <c r="D69" t="s">
        <v>481</v>
      </c>
      <c r="E69" t="s">
        <v>509</v>
      </c>
      <c r="F69">
        <v>7177363440</v>
      </c>
      <c r="G69" t="s">
        <v>510</v>
      </c>
    </row>
    <row r="70" spans="1:7">
      <c r="A70" t="s">
        <v>222</v>
      </c>
      <c r="B70" t="s">
        <v>223</v>
      </c>
      <c r="C70" t="s">
        <v>224</v>
      </c>
      <c r="D70" t="s">
        <v>486</v>
      </c>
      <c r="E70" t="s">
        <v>482</v>
      </c>
      <c r="F70">
        <v>7178757507</v>
      </c>
    </row>
    <row r="71" spans="1:7">
      <c r="A71" t="s">
        <v>225</v>
      </c>
      <c r="B71" t="s">
        <v>226</v>
      </c>
      <c r="C71" t="s">
        <v>227</v>
      </c>
      <c r="D71" t="s">
        <v>481</v>
      </c>
      <c r="E71" t="s">
        <v>485</v>
      </c>
      <c r="F71">
        <v>2678648762</v>
      </c>
    </row>
    <row r="72" spans="1:7">
      <c r="A72" t="s">
        <v>228</v>
      </c>
      <c r="B72" t="s">
        <v>229</v>
      </c>
      <c r="C72" t="s">
        <v>230</v>
      </c>
      <c r="D72" t="s">
        <v>481</v>
      </c>
      <c r="E72" t="s">
        <v>482</v>
      </c>
      <c r="F72">
        <v>9739609726</v>
      </c>
    </row>
    <row r="73" spans="1:7">
      <c r="A73" t="s">
        <v>231</v>
      </c>
      <c r="B73" t="s">
        <v>232</v>
      </c>
      <c r="C73" t="s">
        <v>233</v>
      </c>
      <c r="D73" t="s">
        <v>481</v>
      </c>
      <c r="E73" t="s">
        <v>482</v>
      </c>
      <c r="F73">
        <v>6104061219</v>
      </c>
    </row>
    <row r="74" spans="1:7">
      <c r="A74" t="s">
        <v>234</v>
      </c>
      <c r="B74" t="s">
        <v>235</v>
      </c>
      <c r="C74" t="s">
        <v>236</v>
      </c>
      <c r="D74" t="s">
        <v>479</v>
      </c>
      <c r="E74" t="s">
        <v>485</v>
      </c>
      <c r="F74">
        <v>8145721987</v>
      </c>
    </row>
    <row r="75" spans="1:7">
      <c r="A75" t="s">
        <v>237</v>
      </c>
      <c r="B75" t="s">
        <v>238</v>
      </c>
      <c r="C75" t="s">
        <v>239</v>
      </c>
      <c r="D75" t="s">
        <v>481</v>
      </c>
      <c r="E75" t="s">
        <v>485</v>
      </c>
      <c r="F75">
        <v>4129809383</v>
      </c>
    </row>
    <row r="76" spans="1:7">
      <c r="A76" t="s">
        <v>240</v>
      </c>
      <c r="B76" t="s">
        <v>241</v>
      </c>
      <c r="C76" t="s">
        <v>242</v>
      </c>
      <c r="D76" t="s">
        <v>481</v>
      </c>
      <c r="E76" t="s">
        <v>485</v>
      </c>
      <c r="F76">
        <v>5855001485</v>
      </c>
    </row>
    <row r="77" spans="1:7">
      <c r="A77" t="s">
        <v>243</v>
      </c>
      <c r="B77" t="s">
        <v>244</v>
      </c>
      <c r="C77" t="s">
        <v>245</v>
      </c>
      <c r="D77" t="s">
        <v>481</v>
      </c>
      <c r="E77" t="s">
        <v>485</v>
      </c>
      <c r="F77">
        <v>9032798635</v>
      </c>
    </row>
    <row r="78" spans="1:7">
      <c r="A78" t="s">
        <v>246</v>
      </c>
      <c r="B78" t="s">
        <v>247</v>
      </c>
      <c r="C78" t="s">
        <v>248</v>
      </c>
      <c r="D78" t="s">
        <v>511</v>
      </c>
      <c r="E78" t="s">
        <v>512</v>
      </c>
      <c r="F78">
        <v>6102200141</v>
      </c>
    </row>
    <row r="79" spans="1:7">
      <c r="A79" t="s">
        <v>249</v>
      </c>
      <c r="B79" t="s">
        <v>250</v>
      </c>
      <c r="C79" t="s">
        <v>251</v>
      </c>
      <c r="D79" t="s">
        <v>479</v>
      </c>
      <c r="E79" t="s">
        <v>499</v>
      </c>
      <c r="F79">
        <v>8148265997</v>
      </c>
    </row>
    <row r="80" spans="1:7">
      <c r="A80" t="s">
        <v>252</v>
      </c>
      <c r="B80" t="s">
        <v>253</v>
      </c>
      <c r="C80" t="s">
        <v>254</v>
      </c>
      <c r="D80" t="s">
        <v>478</v>
      </c>
      <c r="E80" t="s">
        <v>499</v>
      </c>
      <c r="F80">
        <v>6106806171</v>
      </c>
    </row>
    <row r="81" spans="1:6">
      <c r="A81" t="s">
        <v>255</v>
      </c>
      <c r="B81" t="s">
        <v>256</v>
      </c>
      <c r="C81" t="s">
        <v>257</v>
      </c>
      <c r="D81" t="s">
        <v>493</v>
      </c>
      <c r="E81" t="s">
        <v>499</v>
      </c>
      <c r="F81">
        <v>7326874697</v>
      </c>
    </row>
    <row r="82" spans="1:6">
      <c r="A82" t="s">
        <v>258</v>
      </c>
      <c r="B82" t="s">
        <v>259</v>
      </c>
      <c r="C82" t="s">
        <v>260</v>
      </c>
      <c r="D82" t="s">
        <v>493</v>
      </c>
      <c r="E82" t="s">
        <v>485</v>
      </c>
      <c r="F82">
        <v>6105853913</v>
      </c>
    </row>
    <row r="83" spans="1:6">
      <c r="A83" t="s">
        <v>261</v>
      </c>
      <c r="B83" t="s">
        <v>262</v>
      </c>
      <c r="C83" t="s">
        <v>263</v>
      </c>
      <c r="D83" t="s">
        <v>481</v>
      </c>
      <c r="E83" t="s">
        <v>485</v>
      </c>
      <c r="F83">
        <v>4129252885</v>
      </c>
    </row>
    <row r="84" spans="1:6">
      <c r="A84" t="s">
        <v>264</v>
      </c>
      <c r="B84" t="s">
        <v>265</v>
      </c>
      <c r="C84" t="s">
        <v>266</v>
      </c>
      <c r="D84" t="s">
        <v>493</v>
      </c>
      <c r="E84" t="s">
        <v>485</v>
      </c>
      <c r="F84">
        <v>2672426080</v>
      </c>
    </row>
    <row r="85" spans="1:6">
      <c r="A85" t="s">
        <v>267</v>
      </c>
      <c r="B85" t="s">
        <v>268</v>
      </c>
      <c r="C85" t="s">
        <v>269</v>
      </c>
      <c r="D85" t="s">
        <v>481</v>
      </c>
      <c r="E85" t="s">
        <v>485</v>
      </c>
      <c r="F85">
        <v>8594575120</v>
      </c>
    </row>
    <row r="86" spans="1:6">
      <c r="A86" t="s">
        <v>146</v>
      </c>
      <c r="B86" t="s">
        <v>270</v>
      </c>
      <c r="C86" t="s">
        <v>271</v>
      </c>
      <c r="D86" t="s">
        <v>487</v>
      </c>
      <c r="E86" t="s">
        <v>485</v>
      </c>
      <c r="F86">
        <v>6502502840</v>
      </c>
    </row>
    <row r="87" spans="1:6">
      <c r="A87" t="s">
        <v>272</v>
      </c>
      <c r="B87" t="s">
        <v>273</v>
      </c>
      <c r="C87" t="s">
        <v>274</v>
      </c>
      <c r="D87" t="s">
        <v>481</v>
      </c>
      <c r="E87" t="s">
        <v>485</v>
      </c>
      <c r="F87">
        <v>3392064761</v>
      </c>
    </row>
    <row r="88" spans="1:6">
      <c r="A88" t="s">
        <v>275</v>
      </c>
      <c r="B88" t="s">
        <v>276</v>
      </c>
      <c r="C88" t="s">
        <v>277</v>
      </c>
      <c r="D88" t="s">
        <v>481</v>
      </c>
      <c r="E88" t="s">
        <v>485</v>
      </c>
      <c r="F88">
        <v>6106136597</v>
      </c>
    </row>
    <row r="89" spans="1:6">
      <c r="A89" t="s">
        <v>278</v>
      </c>
      <c r="B89" t="s">
        <v>279</v>
      </c>
      <c r="C89" t="s">
        <v>280</v>
      </c>
      <c r="D89" t="s">
        <v>513</v>
      </c>
      <c r="E89" t="s">
        <v>485</v>
      </c>
      <c r="F89">
        <v>8133403112</v>
      </c>
    </row>
    <row r="90" spans="1:6">
      <c r="A90" t="s">
        <v>281</v>
      </c>
      <c r="B90" t="s">
        <v>282</v>
      </c>
      <c r="C90" t="s">
        <v>283</v>
      </c>
      <c r="D90" t="s">
        <v>481</v>
      </c>
      <c r="E90" t="s">
        <v>485</v>
      </c>
      <c r="F90">
        <v>8146991820</v>
      </c>
    </row>
    <row r="91" spans="1:6">
      <c r="A91" t="s">
        <v>284</v>
      </c>
      <c r="B91" t="s">
        <v>285</v>
      </c>
      <c r="C91" t="s">
        <v>286</v>
      </c>
      <c r="D91" t="s">
        <v>488</v>
      </c>
      <c r="E91" t="s">
        <v>485</v>
      </c>
      <c r="F91">
        <v>8087543561</v>
      </c>
    </row>
    <row r="92" spans="1:6">
      <c r="A92" t="s">
        <v>287</v>
      </c>
      <c r="B92" t="s">
        <v>288</v>
      </c>
      <c r="C92" t="s">
        <v>289</v>
      </c>
      <c r="D92" t="s">
        <v>488</v>
      </c>
      <c r="E92" t="s">
        <v>485</v>
      </c>
      <c r="F92">
        <v>7176868750</v>
      </c>
    </row>
    <row r="93" spans="1:6">
      <c r="A93" t="s">
        <v>290</v>
      </c>
      <c r="B93" t="s">
        <v>291</v>
      </c>
      <c r="C93" t="s">
        <v>292</v>
      </c>
      <c r="D93" t="s">
        <v>481</v>
      </c>
      <c r="E93" t="s">
        <v>485</v>
      </c>
      <c r="F93">
        <v>7248096876</v>
      </c>
    </row>
    <row r="94" spans="1:6">
      <c r="A94" t="s">
        <v>146</v>
      </c>
      <c r="B94" t="s">
        <v>293</v>
      </c>
      <c r="C94" t="s">
        <v>294</v>
      </c>
      <c r="D94" t="s">
        <v>514</v>
      </c>
      <c r="E94" t="s">
        <v>485</v>
      </c>
      <c r="F94">
        <v>7327714111</v>
      </c>
    </row>
    <row r="95" spans="1:6">
      <c r="A95" t="s">
        <v>25</v>
      </c>
      <c r="B95" t="s">
        <v>295</v>
      </c>
      <c r="C95" t="s">
        <v>296</v>
      </c>
      <c r="D95" t="s">
        <v>476</v>
      </c>
      <c r="E95" t="s">
        <v>499</v>
      </c>
      <c r="F95">
        <v>7245417010</v>
      </c>
    </row>
    <row r="96" spans="1:6">
      <c r="A96" t="s">
        <v>297</v>
      </c>
      <c r="B96" t="s">
        <v>298</v>
      </c>
      <c r="C96" t="s">
        <v>515</v>
      </c>
      <c r="D96" t="s">
        <v>516</v>
      </c>
      <c r="E96" t="s">
        <v>485</v>
      </c>
      <c r="F96">
        <v>6092766698</v>
      </c>
    </row>
    <row r="97" spans="1:6">
      <c r="A97" t="s">
        <v>300</v>
      </c>
      <c r="B97" t="s">
        <v>301</v>
      </c>
      <c r="C97" t="s">
        <v>302</v>
      </c>
      <c r="D97" t="s">
        <v>517</v>
      </c>
      <c r="E97" t="s">
        <v>485</v>
      </c>
      <c r="F97">
        <v>6103936774</v>
      </c>
    </row>
    <row r="98" spans="1:6">
      <c r="A98" t="s">
        <v>303</v>
      </c>
      <c r="B98" t="s">
        <v>304</v>
      </c>
      <c r="C98" t="s">
        <v>305</v>
      </c>
      <c r="D98" t="s">
        <v>516</v>
      </c>
      <c r="E98" t="s">
        <v>477</v>
      </c>
      <c r="F98">
        <v>7244138835</v>
      </c>
    </row>
    <row r="99" spans="1:6">
      <c r="A99" t="s">
        <v>306</v>
      </c>
      <c r="B99" t="s">
        <v>307</v>
      </c>
      <c r="C99" t="s">
        <v>308</v>
      </c>
      <c r="D99" t="s">
        <v>476</v>
      </c>
      <c r="E99" t="s">
        <v>499</v>
      </c>
      <c r="F99">
        <v>4125190258</v>
      </c>
    </row>
    <row r="100" spans="1:6">
      <c r="A100" t="s">
        <v>309</v>
      </c>
      <c r="B100" t="s">
        <v>310</v>
      </c>
      <c r="C100" t="s">
        <v>311</v>
      </c>
      <c r="D100" t="s">
        <v>517</v>
      </c>
      <c r="E100" t="s">
        <v>485</v>
      </c>
      <c r="F100">
        <v>2155898378</v>
      </c>
    </row>
    <row r="101" spans="1:6">
      <c r="A101" t="s">
        <v>309</v>
      </c>
      <c r="B101" t="s">
        <v>312</v>
      </c>
      <c r="C101" t="s">
        <v>313</v>
      </c>
      <c r="D101" t="s">
        <v>516</v>
      </c>
      <c r="E101" t="s">
        <v>482</v>
      </c>
      <c r="F101">
        <v>57055605515</v>
      </c>
    </row>
    <row r="102" spans="1:6">
      <c r="A102" t="s">
        <v>146</v>
      </c>
      <c r="B102" t="s">
        <v>314</v>
      </c>
      <c r="C102" t="s">
        <v>315</v>
      </c>
      <c r="D102" t="s">
        <v>517</v>
      </c>
      <c r="E102" t="s">
        <v>485</v>
      </c>
      <c r="F102">
        <v>3075756544</v>
      </c>
    </row>
    <row r="103" spans="1:6">
      <c r="A103" t="s">
        <v>316</v>
      </c>
      <c r="B103" t="s">
        <v>317</v>
      </c>
      <c r="C103" t="s">
        <v>318</v>
      </c>
      <c r="D103" t="s">
        <v>479</v>
      </c>
      <c r="E103" t="s">
        <v>485</v>
      </c>
      <c r="F103">
        <v>8149549270</v>
      </c>
    </row>
    <row r="104" spans="1:6">
      <c r="A104" t="s">
        <v>319</v>
      </c>
      <c r="B104" t="s">
        <v>170</v>
      </c>
      <c r="C104" t="s">
        <v>320</v>
      </c>
      <c r="D104" t="s">
        <v>479</v>
      </c>
      <c r="E104" t="s">
        <v>485</v>
      </c>
      <c r="F104">
        <v>7179827984</v>
      </c>
    </row>
    <row r="105" spans="1:6">
      <c r="A105" t="s">
        <v>111</v>
      </c>
      <c r="B105" t="s">
        <v>295</v>
      </c>
      <c r="C105" t="s">
        <v>321</v>
      </c>
      <c r="D105" t="s">
        <v>478</v>
      </c>
      <c r="E105" t="s">
        <v>485</v>
      </c>
      <c r="F105">
        <v>7245418794</v>
      </c>
    </row>
    <row r="106" spans="1:6">
      <c r="A106" t="s">
        <v>322</v>
      </c>
      <c r="B106" t="s">
        <v>323</v>
      </c>
      <c r="C106" t="s">
        <v>324</v>
      </c>
      <c r="D106" t="s">
        <v>476</v>
      </c>
      <c r="E106" t="s">
        <v>499</v>
      </c>
      <c r="F106">
        <v>4845579427</v>
      </c>
    </row>
    <row r="107" spans="1:6">
      <c r="A107" t="s">
        <v>325</v>
      </c>
      <c r="B107" t="s">
        <v>326</v>
      </c>
      <c r="C107" t="s">
        <v>327</v>
      </c>
      <c r="D107" t="s">
        <v>479</v>
      </c>
      <c r="E107" t="s">
        <v>485</v>
      </c>
      <c r="F107">
        <v>7248095108</v>
      </c>
    </row>
    <row r="108" spans="1:6">
      <c r="A108" t="s">
        <v>328</v>
      </c>
      <c r="B108" t="s">
        <v>329</v>
      </c>
      <c r="C108" t="s">
        <v>330</v>
      </c>
      <c r="D108" t="s">
        <v>479</v>
      </c>
      <c r="E108" t="s">
        <v>485</v>
      </c>
      <c r="F108">
        <v>7246306993</v>
      </c>
    </row>
    <row r="109" spans="1:6">
      <c r="A109" t="s">
        <v>331</v>
      </c>
      <c r="B109" t="s">
        <v>332</v>
      </c>
      <c r="C109" t="s">
        <v>333</v>
      </c>
      <c r="D109" t="s">
        <v>518</v>
      </c>
      <c r="E109" t="s">
        <v>499</v>
      </c>
      <c r="F109">
        <v>7178872487</v>
      </c>
    </row>
    <row r="110" spans="1:6">
      <c r="A110" t="s">
        <v>334</v>
      </c>
      <c r="B110" t="s">
        <v>103</v>
      </c>
      <c r="C110" t="s">
        <v>335</v>
      </c>
      <c r="D110" t="s">
        <v>511</v>
      </c>
      <c r="E110" t="s">
        <v>482</v>
      </c>
      <c r="F110">
        <v>8147776221</v>
      </c>
    </row>
    <row r="111" spans="1:6">
      <c r="A111" t="s">
        <v>336</v>
      </c>
      <c r="B111" t="s">
        <v>337</v>
      </c>
      <c r="C111" t="s">
        <v>338</v>
      </c>
      <c r="D111" t="s">
        <v>484</v>
      </c>
      <c r="E111" t="s">
        <v>485</v>
      </c>
      <c r="F111">
        <v>2248755751</v>
      </c>
    </row>
    <row r="113" spans="1:1">
      <c r="A113" t="s">
        <v>519</v>
      </c>
    </row>
    <row r="114" spans="1:1">
      <c r="A114" t="s">
        <v>520</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0" filterMode="1">
    <tabColor theme="5" tint="0.39997558519241921"/>
  </sheetPr>
  <dimension ref="A1:C154"/>
  <sheetViews>
    <sheetView topLeftCell="A83" workbookViewId="0">
      <selection activeCell="B7" sqref="B7:C7"/>
    </sheetView>
  </sheetViews>
  <sheetFormatPr baseColWidth="10" defaultColWidth="8.83203125" defaultRowHeight="15"/>
  <sheetData>
    <row r="1" spans="1:3" ht="30" thickBot="1">
      <c r="A1" s="35" t="s">
        <v>342</v>
      </c>
      <c r="B1" s="35" t="s">
        <v>341</v>
      </c>
      <c r="C1" s="35" t="s">
        <v>474</v>
      </c>
    </row>
    <row r="2" spans="1:3" ht="16" thickBot="1">
      <c r="A2" s="36" t="s">
        <v>464</v>
      </c>
      <c r="B2" s="36" t="s">
        <v>463</v>
      </c>
      <c r="C2" s="36" t="s">
        <v>485</v>
      </c>
    </row>
    <row r="3" spans="1:3" ht="17" thickBot="1">
      <c r="A3" s="37" t="s">
        <v>332</v>
      </c>
      <c r="B3" s="37" t="s">
        <v>331</v>
      </c>
      <c r="C3" s="36" t="s">
        <v>485</v>
      </c>
    </row>
    <row r="4" spans="1:3" ht="16" thickBot="1">
      <c r="A4" s="36" t="s">
        <v>413</v>
      </c>
      <c r="B4" s="36" t="s">
        <v>138</v>
      </c>
      <c r="C4" s="36" t="s">
        <v>485</v>
      </c>
    </row>
    <row r="5" spans="1:3" ht="17" thickBot="1">
      <c r="A5" s="38" t="s">
        <v>77</v>
      </c>
      <c r="B5" s="38" t="s">
        <v>76</v>
      </c>
      <c r="C5" s="36" t="s">
        <v>485</v>
      </c>
    </row>
    <row r="6" spans="1:3" ht="17" thickBot="1">
      <c r="A6" s="38" t="s">
        <v>276</v>
      </c>
      <c r="B6" s="38" t="s">
        <v>275</v>
      </c>
      <c r="C6" s="36" t="s">
        <v>485</v>
      </c>
    </row>
    <row r="7" spans="1:3" ht="16" thickBot="1">
      <c r="A7" s="36" t="s">
        <v>394</v>
      </c>
      <c r="B7" s="36" t="s">
        <v>393</v>
      </c>
      <c r="C7" s="36" t="s">
        <v>485</v>
      </c>
    </row>
    <row r="8" spans="1:3" ht="33" hidden="1" thickBot="1">
      <c r="A8" s="38" t="s">
        <v>521</v>
      </c>
      <c r="B8" s="38" t="s">
        <v>201</v>
      </c>
      <c r="C8" s="36" t="s">
        <v>482</v>
      </c>
    </row>
    <row r="9" spans="1:3" ht="17" thickBot="1">
      <c r="A9" s="37" t="s">
        <v>295</v>
      </c>
      <c r="B9" s="37" t="s">
        <v>25</v>
      </c>
      <c r="C9" s="36" t="s">
        <v>485</v>
      </c>
    </row>
    <row r="10" spans="1:3" ht="17" hidden="1" thickBot="1">
      <c r="A10" s="38" t="s">
        <v>193</v>
      </c>
      <c r="B10" s="38" t="s">
        <v>40</v>
      </c>
      <c r="C10" s="36" t="s">
        <v>482</v>
      </c>
    </row>
    <row r="11" spans="1:3" ht="17" thickBot="1">
      <c r="A11" s="38" t="s">
        <v>273</v>
      </c>
      <c r="B11" s="38" t="s">
        <v>272</v>
      </c>
      <c r="C11" s="36" t="s">
        <v>485</v>
      </c>
    </row>
    <row r="12" spans="1:3" ht="17" thickBot="1">
      <c r="A12" s="38" t="s">
        <v>372</v>
      </c>
      <c r="B12" s="38" t="s">
        <v>371</v>
      </c>
      <c r="C12" s="36" t="s">
        <v>485</v>
      </c>
    </row>
    <row r="13" spans="1:3" ht="17" thickBot="1">
      <c r="A13" s="38" t="s">
        <v>293</v>
      </c>
      <c r="B13" s="38" t="s">
        <v>146</v>
      </c>
      <c r="C13" s="36" t="s">
        <v>485</v>
      </c>
    </row>
    <row r="14" spans="1:3" ht="16" thickBot="1">
      <c r="A14" s="36" t="s">
        <v>293</v>
      </c>
      <c r="B14" s="36" t="s">
        <v>458</v>
      </c>
      <c r="C14" s="36" t="s">
        <v>485</v>
      </c>
    </row>
    <row r="15" spans="1:3" ht="17" thickBot="1">
      <c r="A15" s="38" t="s">
        <v>259</v>
      </c>
      <c r="B15" s="38" t="s">
        <v>258</v>
      </c>
      <c r="C15" s="36" t="s">
        <v>485</v>
      </c>
    </row>
    <row r="16" spans="1:3" ht="17" thickBot="1">
      <c r="A16" s="38" t="s">
        <v>59</v>
      </c>
      <c r="B16" s="38" t="s">
        <v>58</v>
      </c>
      <c r="C16" s="36" t="s">
        <v>485</v>
      </c>
    </row>
    <row r="17" spans="1:3" ht="17" hidden="1" thickBot="1">
      <c r="A17" s="38" t="s">
        <v>179</v>
      </c>
      <c r="B17" s="38" t="s">
        <v>178</v>
      </c>
      <c r="C17" s="36" t="s">
        <v>482</v>
      </c>
    </row>
    <row r="18" spans="1:3" ht="17" thickBot="1">
      <c r="A18" s="37" t="s">
        <v>307</v>
      </c>
      <c r="B18" s="37" t="s">
        <v>306</v>
      </c>
      <c r="C18" s="36" t="s">
        <v>485</v>
      </c>
    </row>
    <row r="19" spans="1:3" ht="17" thickBot="1">
      <c r="A19" s="38" t="s">
        <v>92</v>
      </c>
      <c r="B19" s="38" t="s">
        <v>91</v>
      </c>
      <c r="C19" s="36" t="s">
        <v>485</v>
      </c>
    </row>
    <row r="20" spans="1:3" ht="17" thickBot="1">
      <c r="A20" s="38" t="s">
        <v>173</v>
      </c>
      <c r="B20" s="38" t="s">
        <v>172</v>
      </c>
      <c r="C20" s="36" t="s">
        <v>485</v>
      </c>
    </row>
    <row r="21" spans="1:3" ht="17" thickBot="1">
      <c r="A21" s="38" t="s">
        <v>223</v>
      </c>
      <c r="B21" s="38" t="s">
        <v>222</v>
      </c>
      <c r="C21" s="36" t="s">
        <v>485</v>
      </c>
    </row>
    <row r="22" spans="1:3" ht="33" thickBot="1">
      <c r="A22" s="38" t="s">
        <v>262</v>
      </c>
      <c r="B22" s="38" t="s">
        <v>261</v>
      </c>
      <c r="C22" s="36" t="s">
        <v>485</v>
      </c>
    </row>
    <row r="23" spans="1:3" ht="17" thickBot="1">
      <c r="A23" s="38" t="s">
        <v>149</v>
      </c>
      <c r="B23" s="38" t="s">
        <v>148</v>
      </c>
      <c r="C23" s="36" t="s">
        <v>485</v>
      </c>
    </row>
    <row r="24" spans="1:3" ht="17" hidden="1" thickBot="1">
      <c r="A24" s="38" t="s">
        <v>522</v>
      </c>
      <c r="B24" s="38" t="s">
        <v>523</v>
      </c>
      <c r="C24" s="36" t="s">
        <v>482</v>
      </c>
    </row>
    <row r="25" spans="1:3" ht="17" hidden="1" thickBot="1">
      <c r="A25" s="38" t="s">
        <v>232</v>
      </c>
      <c r="B25" s="38" t="s">
        <v>231</v>
      </c>
      <c r="C25" s="36" t="s">
        <v>482</v>
      </c>
    </row>
    <row r="26" spans="1:3" ht="16" thickBot="1">
      <c r="A26" s="36" t="s">
        <v>363</v>
      </c>
      <c r="B26" s="36" t="s">
        <v>362</v>
      </c>
      <c r="C26" s="36" t="s">
        <v>485</v>
      </c>
    </row>
    <row r="27" spans="1:3" ht="17" thickBot="1">
      <c r="A27" s="38" t="s">
        <v>176</v>
      </c>
      <c r="B27" s="38" t="s">
        <v>175</v>
      </c>
      <c r="C27" s="36" t="s">
        <v>485</v>
      </c>
    </row>
    <row r="28" spans="1:3" ht="17" thickBot="1">
      <c r="A28" s="38" t="s">
        <v>47</v>
      </c>
      <c r="B28" s="38" t="s">
        <v>46</v>
      </c>
      <c r="C28" s="36" t="s">
        <v>485</v>
      </c>
    </row>
    <row r="29" spans="1:3" ht="17" thickBot="1">
      <c r="A29" s="38" t="s">
        <v>167</v>
      </c>
      <c r="B29" s="38" t="s">
        <v>55</v>
      </c>
      <c r="C29" s="36" t="s">
        <v>485</v>
      </c>
    </row>
    <row r="30" spans="1:3" ht="33" hidden="1" thickBot="1">
      <c r="A30" s="38" t="s">
        <v>211</v>
      </c>
      <c r="B30" s="38" t="s">
        <v>210</v>
      </c>
      <c r="C30" s="36" t="s">
        <v>482</v>
      </c>
    </row>
    <row r="31" spans="1:3" ht="17" thickBot="1">
      <c r="A31" s="38" t="s">
        <v>139</v>
      </c>
      <c r="B31" s="38" t="s">
        <v>138</v>
      </c>
      <c r="C31" s="36" t="s">
        <v>485</v>
      </c>
    </row>
    <row r="32" spans="1:3" ht="16" thickBot="1">
      <c r="A32" s="36" t="s">
        <v>139</v>
      </c>
      <c r="B32" s="36" t="s">
        <v>138</v>
      </c>
      <c r="C32" s="36" t="s">
        <v>485</v>
      </c>
    </row>
    <row r="33" spans="1:3" ht="16" thickBot="1">
      <c r="A33" s="36" t="s">
        <v>397</v>
      </c>
      <c r="B33" s="36" t="s">
        <v>396</v>
      </c>
      <c r="C33" s="36" t="s">
        <v>485</v>
      </c>
    </row>
    <row r="34" spans="1:3" ht="17" thickBot="1">
      <c r="A34" s="38" t="s">
        <v>144</v>
      </c>
      <c r="B34" s="38" t="s">
        <v>126</v>
      </c>
      <c r="C34" s="36" t="s">
        <v>485</v>
      </c>
    </row>
    <row r="35" spans="1:3" ht="17" hidden="1" thickBot="1">
      <c r="A35" s="38" t="s">
        <v>35</v>
      </c>
      <c r="B35" s="38" t="s">
        <v>34</v>
      </c>
      <c r="C35" s="36" t="s">
        <v>482</v>
      </c>
    </row>
    <row r="36" spans="1:3" ht="17" thickBot="1">
      <c r="A36" s="38" t="s">
        <v>155</v>
      </c>
      <c r="B36" s="38" t="s">
        <v>154</v>
      </c>
      <c r="C36" s="36" t="s">
        <v>485</v>
      </c>
    </row>
    <row r="37" spans="1:3" ht="17" thickBot="1">
      <c r="A37" s="38" t="s">
        <v>56</v>
      </c>
      <c r="B37" s="38" t="s">
        <v>55</v>
      </c>
      <c r="C37" s="36" t="s">
        <v>485</v>
      </c>
    </row>
    <row r="38" spans="1:3" ht="17" thickBot="1">
      <c r="A38" s="38" t="s">
        <v>191</v>
      </c>
      <c r="B38" s="38" t="s">
        <v>190</v>
      </c>
      <c r="C38" s="36" t="s">
        <v>485</v>
      </c>
    </row>
    <row r="39" spans="1:3" ht="17" thickBot="1">
      <c r="A39" s="38" t="s">
        <v>226</v>
      </c>
      <c r="B39" s="38" t="s">
        <v>225</v>
      </c>
      <c r="C39" s="36" t="s">
        <v>485</v>
      </c>
    </row>
    <row r="40" spans="1:3" ht="17" thickBot="1">
      <c r="A40" s="37" t="s">
        <v>323</v>
      </c>
      <c r="B40" s="37" t="s">
        <v>322</v>
      </c>
      <c r="C40" s="36" t="s">
        <v>485</v>
      </c>
    </row>
    <row r="41" spans="1:3" ht="16" thickBot="1">
      <c r="A41" s="36" t="s">
        <v>369</v>
      </c>
      <c r="B41" s="36" t="s">
        <v>368</v>
      </c>
      <c r="C41" s="36" t="s">
        <v>485</v>
      </c>
    </row>
    <row r="42" spans="1:3" ht="17" thickBot="1">
      <c r="A42" s="38" t="s">
        <v>133</v>
      </c>
      <c r="B42" s="38" t="s">
        <v>132</v>
      </c>
      <c r="C42" s="36" t="s">
        <v>485</v>
      </c>
    </row>
    <row r="43" spans="1:3" ht="17" hidden="1" thickBot="1">
      <c r="A43" s="38" t="s">
        <v>94</v>
      </c>
      <c r="B43" s="38" t="s">
        <v>11</v>
      </c>
      <c r="C43" s="36" t="s">
        <v>482</v>
      </c>
    </row>
    <row r="44" spans="1:3" ht="17" hidden="1" thickBot="1">
      <c r="A44" s="38" t="s">
        <v>208</v>
      </c>
      <c r="B44" s="38" t="s">
        <v>207</v>
      </c>
      <c r="C44" s="36" t="s">
        <v>482</v>
      </c>
    </row>
    <row r="45" spans="1:3" ht="17" hidden="1" thickBot="1">
      <c r="A45" s="38" t="s">
        <v>124</v>
      </c>
      <c r="B45" s="38" t="s">
        <v>123</v>
      </c>
      <c r="C45" s="36" t="s">
        <v>482</v>
      </c>
    </row>
    <row r="46" spans="1:3" ht="17" thickBot="1">
      <c r="A46" s="38" t="s">
        <v>86</v>
      </c>
      <c r="B46" s="38" t="s">
        <v>85</v>
      </c>
      <c r="C46" s="36" t="s">
        <v>485</v>
      </c>
    </row>
    <row r="47" spans="1:3" ht="17" hidden="1" thickBot="1">
      <c r="A47" s="38" t="s">
        <v>83</v>
      </c>
      <c r="B47" s="38" t="s">
        <v>82</v>
      </c>
      <c r="C47" s="36" t="s">
        <v>482</v>
      </c>
    </row>
    <row r="48" spans="1:3" ht="17" hidden="1" thickBot="1">
      <c r="A48" s="38" t="s">
        <v>247</v>
      </c>
      <c r="B48" s="38" t="s">
        <v>246</v>
      </c>
      <c r="C48" s="36" t="s">
        <v>482</v>
      </c>
    </row>
    <row r="49" spans="1:3" ht="17" hidden="1" thickBot="1">
      <c r="A49" s="38" t="s">
        <v>50</v>
      </c>
      <c r="B49" s="38" t="s">
        <v>49</v>
      </c>
      <c r="C49" s="36" t="s">
        <v>482</v>
      </c>
    </row>
    <row r="50" spans="1:3" ht="17" thickBot="1">
      <c r="A50" s="37" t="s">
        <v>170</v>
      </c>
      <c r="B50" s="37" t="s">
        <v>319</v>
      </c>
      <c r="C50" s="36" t="s">
        <v>485</v>
      </c>
    </row>
    <row r="51" spans="1:3" ht="17" thickBot="1">
      <c r="A51" s="38" t="s">
        <v>170</v>
      </c>
      <c r="B51" s="38" t="s">
        <v>169</v>
      </c>
      <c r="C51" s="36" t="s">
        <v>485</v>
      </c>
    </row>
    <row r="52" spans="1:3" ht="17" thickBot="1">
      <c r="A52" s="38" t="s">
        <v>53</v>
      </c>
      <c r="B52" s="38" t="s">
        <v>52</v>
      </c>
      <c r="C52" s="36" t="s">
        <v>485</v>
      </c>
    </row>
    <row r="53" spans="1:3" ht="16" thickBot="1">
      <c r="A53" s="36" t="s">
        <v>402</v>
      </c>
      <c r="B53" s="36" t="s">
        <v>401</v>
      </c>
      <c r="C53" s="36" t="s">
        <v>485</v>
      </c>
    </row>
    <row r="54" spans="1:3" ht="17" thickBot="1">
      <c r="A54" s="37" t="s">
        <v>314</v>
      </c>
      <c r="B54" s="37" t="s">
        <v>146</v>
      </c>
      <c r="C54" s="36" t="s">
        <v>485</v>
      </c>
    </row>
    <row r="55" spans="1:3" ht="17" thickBot="1">
      <c r="A55" s="38" t="s">
        <v>288</v>
      </c>
      <c r="B55" s="38" t="s">
        <v>287</v>
      </c>
      <c r="C55" s="36" t="s">
        <v>485</v>
      </c>
    </row>
    <row r="56" spans="1:3" ht="17" thickBot="1">
      <c r="A56" s="38" t="s">
        <v>291</v>
      </c>
      <c r="B56" s="38" t="s">
        <v>290</v>
      </c>
      <c r="C56" s="36" t="s">
        <v>485</v>
      </c>
    </row>
    <row r="57" spans="1:3" ht="33" thickBot="1">
      <c r="A57" s="38" t="s">
        <v>112</v>
      </c>
      <c r="B57" s="38" t="s">
        <v>111</v>
      </c>
      <c r="C57" s="36" t="s">
        <v>485</v>
      </c>
    </row>
    <row r="58" spans="1:3" ht="17" thickBot="1">
      <c r="A58" s="38" t="s">
        <v>142</v>
      </c>
      <c r="B58" s="38" t="s">
        <v>141</v>
      </c>
      <c r="C58" s="36" t="s">
        <v>485</v>
      </c>
    </row>
    <row r="59" spans="1:3" ht="17" thickBot="1">
      <c r="A59" s="37" t="s">
        <v>298</v>
      </c>
      <c r="B59" s="37" t="s">
        <v>43</v>
      </c>
      <c r="C59" s="36" t="s">
        <v>485</v>
      </c>
    </row>
    <row r="60" spans="1:3" ht="17" thickBot="1">
      <c r="A60" s="37" t="s">
        <v>310</v>
      </c>
      <c r="B60" s="37" t="s">
        <v>309</v>
      </c>
      <c r="C60" s="36" t="s">
        <v>485</v>
      </c>
    </row>
    <row r="61" spans="1:3" ht="33" thickBot="1">
      <c r="A61" s="38" t="s">
        <v>97</v>
      </c>
      <c r="B61" s="38" t="s">
        <v>96</v>
      </c>
      <c r="C61" s="36" t="s">
        <v>485</v>
      </c>
    </row>
    <row r="62" spans="1:3" ht="33" thickBot="1">
      <c r="A62" s="37" t="s">
        <v>337</v>
      </c>
      <c r="B62" s="37" t="s">
        <v>336</v>
      </c>
      <c r="C62" s="38" t="s">
        <v>485</v>
      </c>
    </row>
    <row r="63" spans="1:3" ht="17" hidden="1" thickBot="1">
      <c r="A63" s="37" t="s">
        <v>312</v>
      </c>
      <c r="B63" s="37" t="s">
        <v>309</v>
      </c>
      <c r="C63" s="38" t="s">
        <v>482</v>
      </c>
    </row>
    <row r="64" spans="1:3" ht="17" thickBot="1">
      <c r="A64" s="38" t="s">
        <v>185</v>
      </c>
      <c r="B64" s="38" t="s">
        <v>184</v>
      </c>
      <c r="C64" s="38" t="s">
        <v>499</v>
      </c>
    </row>
    <row r="65" spans="1:3" ht="17" hidden="1" thickBot="1">
      <c r="A65" s="38" t="s">
        <v>100</v>
      </c>
      <c r="B65" s="38" t="s">
        <v>99</v>
      </c>
      <c r="C65" s="38" t="s">
        <v>482</v>
      </c>
    </row>
    <row r="66" spans="1:3" ht="33" thickBot="1">
      <c r="A66" s="38" t="s">
        <v>106</v>
      </c>
      <c r="B66" s="38" t="s">
        <v>105</v>
      </c>
      <c r="C66" s="38" t="s">
        <v>485</v>
      </c>
    </row>
    <row r="67" spans="1:3" ht="17" thickBot="1">
      <c r="A67" s="38" t="s">
        <v>121</v>
      </c>
      <c r="B67" s="38" t="s">
        <v>120</v>
      </c>
      <c r="C67" s="38" t="s">
        <v>485</v>
      </c>
    </row>
    <row r="68" spans="1:3" ht="17" thickBot="1">
      <c r="A68" s="38" t="s">
        <v>285</v>
      </c>
      <c r="B68" s="38" t="s">
        <v>284</v>
      </c>
      <c r="C68" s="38" t="s">
        <v>485</v>
      </c>
    </row>
    <row r="69" spans="1:3" ht="17" thickBot="1">
      <c r="A69" s="38" t="s">
        <v>127</v>
      </c>
      <c r="B69" s="38" t="s">
        <v>126</v>
      </c>
      <c r="C69" s="38" t="s">
        <v>485</v>
      </c>
    </row>
    <row r="70" spans="1:3" ht="16" thickBot="1">
      <c r="A70" s="36" t="s">
        <v>411</v>
      </c>
      <c r="B70" s="36" t="s">
        <v>410</v>
      </c>
      <c r="C70" s="36" t="s">
        <v>485</v>
      </c>
    </row>
    <row r="71" spans="1:3" ht="16" thickBot="1">
      <c r="A71" s="36" t="s">
        <v>347</v>
      </c>
      <c r="B71" s="36" t="s">
        <v>346</v>
      </c>
      <c r="C71" s="36" t="s">
        <v>485</v>
      </c>
    </row>
    <row r="72" spans="1:3" ht="33" thickBot="1">
      <c r="A72" s="37" t="s">
        <v>220</v>
      </c>
      <c r="B72" s="37" t="s">
        <v>219</v>
      </c>
      <c r="C72" s="38" t="s">
        <v>485</v>
      </c>
    </row>
    <row r="73" spans="1:3" ht="17" hidden="1" thickBot="1">
      <c r="A73" s="38" t="s">
        <v>109</v>
      </c>
      <c r="B73" s="38" t="s">
        <v>108</v>
      </c>
      <c r="C73" s="38" t="s">
        <v>482</v>
      </c>
    </row>
    <row r="74" spans="1:3" ht="17" thickBot="1">
      <c r="A74" s="38" t="s">
        <v>74</v>
      </c>
      <c r="B74" s="38" t="s">
        <v>73</v>
      </c>
      <c r="C74" s="38" t="s">
        <v>485</v>
      </c>
    </row>
    <row r="75" spans="1:3" ht="33" thickBot="1">
      <c r="A75" s="37" t="s">
        <v>326</v>
      </c>
      <c r="B75" s="37" t="s">
        <v>325</v>
      </c>
      <c r="C75" s="38" t="s">
        <v>485</v>
      </c>
    </row>
    <row r="76" spans="1:3" ht="17" thickBot="1">
      <c r="A76" s="38" t="s">
        <v>182</v>
      </c>
      <c r="B76" s="38" t="s">
        <v>181</v>
      </c>
      <c r="C76" s="38" t="s">
        <v>485</v>
      </c>
    </row>
    <row r="77" spans="1:3" ht="17" hidden="1" thickBot="1">
      <c r="A77" s="38" t="s">
        <v>71</v>
      </c>
      <c r="B77" s="38" t="s">
        <v>70</v>
      </c>
      <c r="C77" s="38" t="s">
        <v>482</v>
      </c>
    </row>
    <row r="78" spans="1:3" ht="17" thickBot="1">
      <c r="A78" s="37" t="s">
        <v>301</v>
      </c>
      <c r="B78" s="37" t="s">
        <v>300</v>
      </c>
      <c r="C78" s="38" t="s">
        <v>485</v>
      </c>
    </row>
    <row r="79" spans="1:3" ht="17" hidden="1" thickBot="1">
      <c r="A79" s="38" t="s">
        <v>162</v>
      </c>
      <c r="B79" s="38" t="s">
        <v>161</v>
      </c>
      <c r="C79" s="38" t="s">
        <v>482</v>
      </c>
    </row>
    <row r="80" spans="1:3" ht="17" thickBot="1">
      <c r="A80" s="38" t="s">
        <v>165</v>
      </c>
      <c r="B80" s="38" t="s">
        <v>164</v>
      </c>
      <c r="C80" s="38" t="s">
        <v>485</v>
      </c>
    </row>
    <row r="81" spans="1:3" ht="17" thickBot="1">
      <c r="A81" s="37" t="s">
        <v>329</v>
      </c>
      <c r="B81" s="37" t="s">
        <v>405</v>
      </c>
      <c r="C81" s="38" t="s">
        <v>485</v>
      </c>
    </row>
    <row r="82" spans="1:3" ht="17" hidden="1" thickBot="1">
      <c r="A82" s="38" t="s">
        <v>32</v>
      </c>
      <c r="B82" s="38" t="s">
        <v>11</v>
      </c>
      <c r="C82" s="38" t="s">
        <v>477</v>
      </c>
    </row>
    <row r="83" spans="1:3" ht="17" thickBot="1">
      <c r="A83" s="38" t="s">
        <v>188</v>
      </c>
      <c r="B83" s="38" t="s">
        <v>187</v>
      </c>
      <c r="C83" s="38" t="s">
        <v>499</v>
      </c>
    </row>
    <row r="84" spans="1:3" ht="17" thickBot="1">
      <c r="A84" s="38" t="s">
        <v>270</v>
      </c>
      <c r="B84" s="38" t="s">
        <v>146</v>
      </c>
      <c r="C84" s="38" t="s">
        <v>485</v>
      </c>
    </row>
    <row r="85" spans="1:3" ht="17" hidden="1" thickBot="1">
      <c r="A85" s="38" t="s">
        <v>229</v>
      </c>
      <c r="B85" s="38" t="s">
        <v>228</v>
      </c>
      <c r="C85" s="38" t="s">
        <v>482</v>
      </c>
    </row>
    <row r="86" spans="1:3" ht="33" thickBot="1">
      <c r="A86" s="38" t="s">
        <v>68</v>
      </c>
      <c r="B86" s="38" t="s">
        <v>67</v>
      </c>
      <c r="C86" s="38" t="s">
        <v>485</v>
      </c>
    </row>
    <row r="87" spans="1:3" ht="17" hidden="1" thickBot="1">
      <c r="A87" s="38" t="s">
        <v>62</v>
      </c>
      <c r="B87" s="38" t="s">
        <v>61</v>
      </c>
      <c r="C87" s="38" t="s">
        <v>482</v>
      </c>
    </row>
    <row r="88" spans="1:3" ht="17" thickBot="1">
      <c r="A88" s="38" t="s">
        <v>159</v>
      </c>
      <c r="B88" s="38" t="s">
        <v>70</v>
      </c>
      <c r="C88" s="38" t="s">
        <v>485</v>
      </c>
    </row>
    <row r="89" spans="1:3" ht="17" thickBot="1">
      <c r="A89" s="38" t="s">
        <v>279</v>
      </c>
      <c r="B89" s="38" t="s">
        <v>278</v>
      </c>
      <c r="C89" s="38" t="s">
        <v>485</v>
      </c>
    </row>
    <row r="90" spans="1:3" ht="17" thickBot="1">
      <c r="A90" s="38" t="s">
        <v>238</v>
      </c>
      <c r="B90" s="38" t="s">
        <v>237</v>
      </c>
      <c r="C90" s="38" t="s">
        <v>485</v>
      </c>
    </row>
    <row r="91" spans="1:3" ht="17" thickBot="1">
      <c r="A91" s="37" t="s">
        <v>295</v>
      </c>
      <c r="B91" s="37" t="s">
        <v>111</v>
      </c>
      <c r="C91" s="38" t="s">
        <v>485</v>
      </c>
    </row>
    <row r="92" spans="1:3" ht="17" thickBot="1">
      <c r="A92" s="38" t="s">
        <v>136</v>
      </c>
      <c r="B92" s="38" t="s">
        <v>135</v>
      </c>
      <c r="C92" s="38" t="s">
        <v>499</v>
      </c>
    </row>
    <row r="93" spans="1:3" ht="16" thickBot="1">
      <c r="A93" s="36" t="s">
        <v>422</v>
      </c>
      <c r="B93" s="36" t="s">
        <v>126</v>
      </c>
      <c r="C93" s="36" t="s">
        <v>485</v>
      </c>
    </row>
    <row r="94" spans="1:3" ht="17" thickBot="1">
      <c r="A94" s="38" t="s">
        <v>199</v>
      </c>
      <c r="B94" s="38" t="s">
        <v>198</v>
      </c>
      <c r="C94" s="38" t="s">
        <v>485</v>
      </c>
    </row>
    <row r="95" spans="1:3" ht="17" thickBot="1">
      <c r="A95" s="37" t="s">
        <v>524</v>
      </c>
      <c r="B95" s="37" t="s">
        <v>525</v>
      </c>
      <c r="C95" s="38" t="s">
        <v>485</v>
      </c>
    </row>
    <row r="96" spans="1:3" ht="17" thickBot="1">
      <c r="A96" s="38" t="s">
        <v>282</v>
      </c>
      <c r="B96" s="38" t="s">
        <v>281</v>
      </c>
      <c r="C96" s="38" t="s">
        <v>485</v>
      </c>
    </row>
    <row r="97" spans="1:3" ht="17" thickBot="1">
      <c r="A97" s="38" t="s">
        <v>118</v>
      </c>
      <c r="B97" s="38" t="s">
        <v>117</v>
      </c>
      <c r="C97" s="38" t="s">
        <v>485</v>
      </c>
    </row>
    <row r="98" spans="1:3" ht="17" thickBot="1">
      <c r="A98" s="38" t="s">
        <v>65</v>
      </c>
      <c r="B98" s="38" t="s">
        <v>64</v>
      </c>
      <c r="C98" s="38" t="s">
        <v>485</v>
      </c>
    </row>
    <row r="99" spans="1:3" ht="17" thickBot="1">
      <c r="A99" s="38" t="s">
        <v>65</v>
      </c>
      <c r="B99" s="38" t="s">
        <v>146</v>
      </c>
      <c r="C99" s="38" t="s">
        <v>499</v>
      </c>
    </row>
    <row r="100" spans="1:3" ht="17" thickBot="1">
      <c r="A100" s="38" t="s">
        <v>115</v>
      </c>
      <c r="B100" s="38" t="s">
        <v>114</v>
      </c>
      <c r="C100" s="38" t="s">
        <v>485</v>
      </c>
    </row>
    <row r="101" spans="1:3" ht="17" hidden="1" thickBot="1">
      <c r="A101" s="38" t="s">
        <v>80</v>
      </c>
      <c r="B101" s="38" t="s">
        <v>79</v>
      </c>
      <c r="C101" s="38" t="s">
        <v>482</v>
      </c>
    </row>
    <row r="102" spans="1:3" ht="17" thickBot="1">
      <c r="A102" s="38" t="s">
        <v>214</v>
      </c>
      <c r="B102" s="38" t="s">
        <v>213</v>
      </c>
      <c r="C102" s="38" t="s">
        <v>485</v>
      </c>
    </row>
    <row r="103" spans="1:3" ht="17" thickBot="1">
      <c r="A103" s="38" t="s">
        <v>205</v>
      </c>
      <c r="B103" s="38" t="s">
        <v>204</v>
      </c>
      <c r="C103" s="38" t="s">
        <v>485</v>
      </c>
    </row>
    <row r="104" spans="1:3" ht="17" thickBot="1">
      <c r="A104" s="38" t="s">
        <v>38</v>
      </c>
      <c r="B104" s="38" t="s">
        <v>37</v>
      </c>
      <c r="C104" s="38" t="s">
        <v>485</v>
      </c>
    </row>
    <row r="105" spans="1:3" ht="17" thickBot="1">
      <c r="A105" s="38" t="s">
        <v>268</v>
      </c>
      <c r="B105" s="38" t="s">
        <v>526</v>
      </c>
      <c r="C105" s="38" t="s">
        <v>485</v>
      </c>
    </row>
    <row r="106" spans="1:3" ht="17" thickBot="1">
      <c r="A106" s="36" t="s">
        <v>527</v>
      </c>
      <c r="B106" s="36" t="s">
        <v>146</v>
      </c>
      <c r="C106" s="39" t="s">
        <v>485</v>
      </c>
    </row>
    <row r="107" spans="1:3" ht="17" thickBot="1">
      <c r="A107" s="36" t="s">
        <v>77</v>
      </c>
      <c r="B107" s="36" t="s">
        <v>76</v>
      </c>
      <c r="C107" s="39" t="s">
        <v>485</v>
      </c>
    </row>
    <row r="108" spans="1:3" ht="17" thickBot="1">
      <c r="A108" s="36" t="s">
        <v>89</v>
      </c>
      <c r="B108" s="36" t="s">
        <v>88</v>
      </c>
      <c r="C108" s="39" t="s">
        <v>485</v>
      </c>
    </row>
    <row r="109" spans="1:3" ht="17" thickBot="1">
      <c r="A109" s="36" t="s">
        <v>103</v>
      </c>
      <c r="B109" s="36" t="s">
        <v>334</v>
      </c>
      <c r="C109" s="39" t="s">
        <v>485</v>
      </c>
    </row>
    <row r="110" spans="1:3" ht="17" thickBot="1">
      <c r="A110" s="36" t="s">
        <v>103</v>
      </c>
      <c r="B110" s="36" t="s">
        <v>102</v>
      </c>
      <c r="C110" s="39" t="s">
        <v>485</v>
      </c>
    </row>
    <row r="111" spans="1:3" ht="17" thickBot="1">
      <c r="A111" s="36" t="s">
        <v>407</v>
      </c>
      <c r="B111" s="36" t="s">
        <v>406</v>
      </c>
      <c r="C111" s="39" t="s">
        <v>485</v>
      </c>
    </row>
    <row r="112" spans="1:3" ht="17" thickBot="1">
      <c r="A112" s="36" t="s">
        <v>44</v>
      </c>
      <c r="B112" s="36" t="s">
        <v>43</v>
      </c>
      <c r="C112" s="39" t="s">
        <v>485</v>
      </c>
    </row>
    <row r="113" spans="1:3" ht="17" thickBot="1">
      <c r="A113" s="36" t="s">
        <v>244</v>
      </c>
      <c r="B113" s="36" t="s">
        <v>243</v>
      </c>
      <c r="C113" s="39" t="s">
        <v>485</v>
      </c>
    </row>
    <row r="114" spans="1:3" ht="17" thickBot="1">
      <c r="A114" s="36" t="s">
        <v>157</v>
      </c>
      <c r="B114" s="36" t="s">
        <v>157</v>
      </c>
      <c r="C114" s="39" t="s">
        <v>485</v>
      </c>
    </row>
    <row r="115" spans="1:3" ht="17" thickBot="1">
      <c r="A115" s="36" t="s">
        <v>427</v>
      </c>
      <c r="B115" s="36" t="s">
        <v>272</v>
      </c>
      <c r="C115" s="39" t="s">
        <v>485</v>
      </c>
    </row>
    <row r="116" spans="1:3" ht="17" thickBot="1">
      <c r="A116" s="36" t="s">
        <v>360</v>
      </c>
      <c r="B116" s="36" t="s">
        <v>528</v>
      </c>
      <c r="C116" s="39" t="s">
        <v>485</v>
      </c>
    </row>
    <row r="117" spans="1:3" ht="17" thickBot="1">
      <c r="A117" s="36" t="s">
        <v>350</v>
      </c>
      <c r="B117" s="36" t="s">
        <v>349</v>
      </c>
      <c r="C117" s="39" t="s">
        <v>485</v>
      </c>
    </row>
    <row r="118" spans="1:3" ht="17" thickBot="1">
      <c r="A118" s="36" t="s">
        <v>382</v>
      </c>
      <c r="B118" s="36" t="s">
        <v>381</v>
      </c>
      <c r="C118" s="39" t="s">
        <v>485</v>
      </c>
    </row>
    <row r="119" spans="1:3" ht="17" thickBot="1">
      <c r="A119" s="36" t="s">
        <v>357</v>
      </c>
      <c r="B119" s="36" t="s">
        <v>356</v>
      </c>
      <c r="C119" s="39" t="s">
        <v>485</v>
      </c>
    </row>
    <row r="120" spans="1:3" ht="17" thickBot="1">
      <c r="A120" s="36" t="s">
        <v>250</v>
      </c>
      <c r="B120" s="36" t="s">
        <v>529</v>
      </c>
      <c r="C120" s="39" t="s">
        <v>485</v>
      </c>
    </row>
    <row r="121" spans="1:3" ht="17" thickBot="1">
      <c r="A121" s="36" t="s">
        <v>235</v>
      </c>
      <c r="B121" s="36" t="s">
        <v>530</v>
      </c>
      <c r="C121" s="39" t="s">
        <v>485</v>
      </c>
    </row>
    <row r="122" spans="1:3" ht="17" thickBot="1">
      <c r="A122" s="36" t="s">
        <v>304</v>
      </c>
      <c r="B122" s="36" t="s">
        <v>303</v>
      </c>
      <c r="C122" s="39" t="s">
        <v>485</v>
      </c>
    </row>
    <row r="123" spans="1:3" ht="17" thickBot="1">
      <c r="A123" s="36" t="s">
        <v>265</v>
      </c>
      <c r="B123" s="36" t="s">
        <v>264</v>
      </c>
      <c r="C123" s="39" t="s">
        <v>485</v>
      </c>
    </row>
    <row r="124" spans="1:3" ht="17" thickBot="1">
      <c r="A124" s="36" t="s">
        <v>253</v>
      </c>
      <c r="B124" s="36" t="s">
        <v>371</v>
      </c>
      <c r="C124" s="39" t="s">
        <v>485</v>
      </c>
    </row>
    <row r="125" spans="1:3" ht="30" thickBot="1">
      <c r="A125" s="36" t="s">
        <v>531</v>
      </c>
      <c r="B125" s="36" t="s">
        <v>532</v>
      </c>
      <c r="C125" s="39" t="s">
        <v>485</v>
      </c>
    </row>
    <row r="126" spans="1:3" ht="17" thickBot="1">
      <c r="A126" s="36" t="s">
        <v>391</v>
      </c>
      <c r="B126" s="36" t="s">
        <v>390</v>
      </c>
      <c r="C126" s="39" t="s">
        <v>485</v>
      </c>
    </row>
    <row r="127" spans="1:3" ht="17" thickBot="1">
      <c r="A127" s="36" t="s">
        <v>430</v>
      </c>
      <c r="B127" s="36" t="s">
        <v>429</v>
      </c>
      <c r="C127" s="39" t="s">
        <v>485</v>
      </c>
    </row>
    <row r="128" spans="1:3" ht="17" thickBot="1">
      <c r="A128" s="36" t="s">
        <v>256</v>
      </c>
      <c r="B128" s="36" t="s">
        <v>255</v>
      </c>
      <c r="C128" s="39" t="s">
        <v>485</v>
      </c>
    </row>
    <row r="129" spans="1:3" ht="17" thickBot="1">
      <c r="A129" s="36" t="s">
        <v>58</v>
      </c>
      <c r="B129" s="36" t="s">
        <v>59</v>
      </c>
      <c r="C129" s="39" t="s">
        <v>485</v>
      </c>
    </row>
    <row r="130" spans="1:3" ht="17" thickBot="1">
      <c r="A130" s="36" t="s">
        <v>468</v>
      </c>
      <c r="B130" s="36" t="s">
        <v>467</v>
      </c>
      <c r="C130" s="39" t="s">
        <v>485</v>
      </c>
    </row>
    <row r="131" spans="1:3" ht="17" thickBot="1">
      <c r="A131" s="36" t="s">
        <v>379</v>
      </c>
      <c r="B131" s="36" t="s">
        <v>378</v>
      </c>
      <c r="C131" s="39" t="s">
        <v>485</v>
      </c>
    </row>
    <row r="132" spans="1:3" ht="17" thickBot="1">
      <c r="A132" s="36" t="s">
        <v>533</v>
      </c>
      <c r="B132" s="36" t="s">
        <v>534</v>
      </c>
      <c r="C132" s="39" t="s">
        <v>485</v>
      </c>
    </row>
    <row r="133" spans="1:3" ht="17" thickBot="1">
      <c r="A133" s="36" t="s">
        <v>374</v>
      </c>
      <c r="B133" s="36" t="s">
        <v>535</v>
      </c>
      <c r="C133" s="39" t="s">
        <v>485</v>
      </c>
    </row>
    <row r="134" spans="1:3" ht="17" thickBot="1">
      <c r="A134" s="36" t="s">
        <v>536</v>
      </c>
      <c r="B134" s="36" t="s">
        <v>146</v>
      </c>
      <c r="C134" s="39" t="s">
        <v>485</v>
      </c>
    </row>
    <row r="135" spans="1:3" ht="17" thickBot="1">
      <c r="A135" s="36" t="s">
        <v>152</v>
      </c>
      <c r="B135" s="36" t="s">
        <v>151</v>
      </c>
      <c r="C135" s="39" t="s">
        <v>485</v>
      </c>
    </row>
    <row r="136" spans="1:3" ht="17" thickBot="1">
      <c r="A136" s="36" t="s">
        <v>41</v>
      </c>
      <c r="B136" s="36" t="s">
        <v>40</v>
      </c>
      <c r="C136" s="39" t="s">
        <v>485</v>
      </c>
    </row>
    <row r="137" spans="1:3" ht="17" thickBot="1">
      <c r="A137" s="36" t="s">
        <v>466</v>
      </c>
      <c r="B137" s="36" t="s">
        <v>465</v>
      </c>
      <c r="C137" s="39" t="s">
        <v>485</v>
      </c>
    </row>
    <row r="138" spans="1:3" ht="17" thickBot="1">
      <c r="A138" s="36" t="s">
        <v>217</v>
      </c>
      <c r="B138" s="36" t="s">
        <v>216</v>
      </c>
      <c r="C138" s="39" t="s">
        <v>485</v>
      </c>
    </row>
    <row r="139" spans="1:3" ht="17" thickBot="1">
      <c r="A139" s="36" t="s">
        <v>241</v>
      </c>
      <c r="B139" s="36" t="s">
        <v>240</v>
      </c>
      <c r="C139" s="39" t="s">
        <v>485</v>
      </c>
    </row>
    <row r="140" spans="1:3" ht="16">
      <c r="A140" s="40" t="s">
        <v>360</v>
      </c>
      <c r="B140" s="40" t="s">
        <v>450</v>
      </c>
      <c r="C140" s="39" t="s">
        <v>485</v>
      </c>
    </row>
    <row r="141" spans="1:3" ht="29">
      <c r="A141" s="40" t="s">
        <v>354</v>
      </c>
      <c r="B141" s="40" t="s">
        <v>353</v>
      </c>
      <c r="C141" s="39" t="s">
        <v>485</v>
      </c>
    </row>
    <row r="142" spans="1:3" ht="16">
      <c r="A142" s="40" t="s">
        <v>432</v>
      </c>
      <c r="B142" s="40" t="s">
        <v>309</v>
      </c>
      <c r="C142" s="39" t="s">
        <v>485</v>
      </c>
    </row>
    <row r="143" spans="1:3" ht="16">
      <c r="A143" s="40" t="s">
        <v>885</v>
      </c>
      <c r="B143" s="40" t="s">
        <v>424</v>
      </c>
      <c r="C143" s="39" t="s">
        <v>485</v>
      </c>
    </row>
    <row r="144" spans="1:3" ht="29">
      <c r="A144" s="40" t="s">
        <v>103</v>
      </c>
      <c r="B144" s="40" t="s">
        <v>886</v>
      </c>
      <c r="C144" s="39" t="s">
        <v>485</v>
      </c>
    </row>
    <row r="145" spans="1:3" ht="16">
      <c r="A145" s="40" t="s">
        <v>887</v>
      </c>
      <c r="B145" s="40" t="s">
        <v>126</v>
      </c>
      <c r="C145" s="39" t="s">
        <v>485</v>
      </c>
    </row>
    <row r="146" spans="1:3" ht="16">
      <c r="A146" s="40" t="s">
        <v>402</v>
      </c>
      <c r="B146" s="40" t="s">
        <v>888</v>
      </c>
      <c r="C146" s="39" t="s">
        <v>485</v>
      </c>
    </row>
    <row r="147" spans="1:3" ht="16">
      <c r="A147" s="40" t="s">
        <v>890</v>
      </c>
      <c r="B147" s="40" t="s">
        <v>889</v>
      </c>
      <c r="C147" s="39" t="s">
        <v>485</v>
      </c>
    </row>
    <row r="148" spans="1:3" ht="16">
      <c r="A148" s="40" t="s">
        <v>892</v>
      </c>
      <c r="B148" s="40" t="s">
        <v>891</v>
      </c>
      <c r="C148" s="39" t="s">
        <v>485</v>
      </c>
    </row>
    <row r="149" spans="1:3" ht="16">
      <c r="A149" s="40" t="s">
        <v>976</v>
      </c>
      <c r="B149" s="40" t="s">
        <v>977</v>
      </c>
      <c r="C149" s="39" t="s">
        <v>485</v>
      </c>
    </row>
    <row r="150" spans="1:3" ht="16">
      <c r="A150" s="40" t="s">
        <v>791</v>
      </c>
      <c r="B150" s="40" t="s">
        <v>790</v>
      </c>
      <c r="C150" s="39" t="s">
        <v>485</v>
      </c>
    </row>
    <row r="151" spans="1:3" ht="16">
      <c r="A151" s="40" t="s">
        <v>784</v>
      </c>
      <c r="B151" s="40" t="s">
        <v>788</v>
      </c>
      <c r="C151" s="39" t="s">
        <v>485</v>
      </c>
    </row>
    <row r="152" spans="1:3" ht="16">
      <c r="A152" s="40" t="s">
        <v>241</v>
      </c>
      <c r="B152" s="40" t="s">
        <v>978</v>
      </c>
      <c r="C152" s="39" t="s">
        <v>485</v>
      </c>
    </row>
    <row r="153" spans="1:3" ht="16">
      <c r="A153" s="40" t="s">
        <v>979</v>
      </c>
      <c r="B153" s="40" t="s">
        <v>828</v>
      </c>
      <c r="C153" s="39" t="s">
        <v>485</v>
      </c>
    </row>
    <row r="154" spans="1:3" ht="16">
      <c r="A154" s="40" t="s">
        <v>419</v>
      </c>
      <c r="B154" s="40" t="s">
        <v>418</v>
      </c>
      <c r="C154" s="39" t="s">
        <v>485</v>
      </c>
    </row>
  </sheetData>
  <autoFilter ref="A1:C139" xr:uid="{00000000-0009-0000-0000-00002D000000}">
    <filterColumn colId="2">
      <filters>
        <filter val="yes"/>
      </filters>
    </filterColumn>
  </autoFilter>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1">
    <tabColor theme="5" tint="0.39997558519241921"/>
  </sheetPr>
  <dimension ref="A1:X264"/>
  <sheetViews>
    <sheetView workbookViewId="0">
      <selection activeCell="B7" sqref="B7:C7"/>
    </sheetView>
  </sheetViews>
  <sheetFormatPr baseColWidth="10" defaultColWidth="8.83203125" defaultRowHeight="15"/>
  <sheetData>
    <row r="1" spans="8:24">
      <c r="H1" t="s">
        <v>537</v>
      </c>
      <c r="R1" t="s">
        <v>893</v>
      </c>
    </row>
    <row r="2" spans="8:24">
      <c r="H2" t="s">
        <v>538</v>
      </c>
    </row>
    <row r="3" spans="8:24">
      <c r="H3" t="s">
        <v>539</v>
      </c>
    </row>
    <row r="4" spans="8:24">
      <c r="X4" t="s">
        <v>1084</v>
      </c>
    </row>
    <row r="210" spans="1:6">
      <c r="A210" s="40"/>
      <c r="B210" s="40"/>
      <c r="D210" s="55"/>
    </row>
    <row r="211" spans="1:6">
      <c r="A211" s="40"/>
      <c r="B211" s="40"/>
      <c r="D211" s="56"/>
    </row>
    <row r="212" spans="1:6">
      <c r="A212" s="40"/>
      <c r="B212" s="40"/>
      <c r="D212" s="56"/>
    </row>
    <row r="213" spans="1:6">
      <c r="A213" s="40"/>
      <c r="B213" s="40"/>
      <c r="D213" s="56"/>
    </row>
    <row r="214" spans="1:6">
      <c r="A214" s="40"/>
      <c r="B214" s="40"/>
      <c r="D214" s="56"/>
    </row>
    <row r="215" spans="1:6">
      <c r="A215" s="40"/>
      <c r="B215" s="40"/>
      <c r="D215" s="56"/>
    </row>
    <row r="216" spans="1:6">
      <c r="F216" s="57"/>
    </row>
    <row r="217" spans="1:6">
      <c r="F217" s="57"/>
    </row>
    <row r="218" spans="1:6">
      <c r="F218" s="57"/>
    </row>
    <row r="219" spans="1:6">
      <c r="F219" s="57"/>
    </row>
    <row r="220" spans="1:6">
      <c r="F220" s="57"/>
    </row>
    <row r="221" spans="1:6">
      <c r="F221" s="57"/>
    </row>
    <row r="222" spans="1:6">
      <c r="F222" s="57"/>
    </row>
    <row r="223" spans="1:6">
      <c r="F223" s="57"/>
    </row>
    <row r="224" spans="1:6">
      <c r="F224" s="57"/>
    </row>
    <row r="225" spans="6:6">
      <c r="F225" s="57"/>
    </row>
    <row r="226" spans="6:6">
      <c r="F226" s="57"/>
    </row>
    <row r="227" spans="6:6">
      <c r="F227" s="57"/>
    </row>
    <row r="228" spans="6:6">
      <c r="F228" s="57"/>
    </row>
    <row r="229" spans="6:6">
      <c r="F229" s="57"/>
    </row>
    <row r="230" spans="6:6">
      <c r="F230" s="57"/>
    </row>
    <row r="231" spans="6:6">
      <c r="F231" s="57"/>
    </row>
    <row r="232" spans="6:6">
      <c r="F232" s="57"/>
    </row>
    <row r="233" spans="6:6">
      <c r="F233" s="57"/>
    </row>
    <row r="234" spans="6:6">
      <c r="F234" s="57"/>
    </row>
    <row r="235" spans="6:6">
      <c r="F235" s="57"/>
    </row>
    <row r="236" spans="6:6">
      <c r="F236" s="57"/>
    </row>
    <row r="237" spans="6:6">
      <c r="F237" s="57"/>
    </row>
    <row r="238" spans="6:6">
      <c r="F238" s="57"/>
    </row>
    <row r="239" spans="6:6">
      <c r="F239" s="57"/>
    </row>
    <row r="240" spans="6:6">
      <c r="F240" s="57"/>
    </row>
    <row r="241" spans="6:6">
      <c r="F241" s="57"/>
    </row>
    <row r="259" spans="1:4">
      <c r="A259" s="40"/>
      <c r="B259" s="40"/>
      <c r="D259" s="55"/>
    </row>
    <row r="260" spans="1:4">
      <c r="A260" s="40"/>
      <c r="B260" s="40"/>
      <c r="D260" s="56"/>
    </row>
    <row r="261" spans="1:4">
      <c r="A261" s="40"/>
      <c r="B261" s="40"/>
      <c r="D261" s="56"/>
    </row>
    <row r="262" spans="1:4">
      <c r="A262" s="40"/>
      <c r="B262" s="40"/>
      <c r="D262" s="56"/>
    </row>
    <row r="263" spans="1:4">
      <c r="A263" s="40"/>
      <c r="B263" s="40"/>
      <c r="D263" s="56"/>
    </row>
    <row r="264" spans="1:4">
      <c r="A264" s="40"/>
      <c r="B264" s="40"/>
      <c r="D264" s="56"/>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3">
    <tabColor theme="5" tint="0.39997558519241921"/>
  </sheetPr>
  <dimension ref="A1:E97"/>
  <sheetViews>
    <sheetView topLeftCell="A89" workbookViewId="0">
      <selection activeCell="B7" sqref="B7:C7"/>
    </sheetView>
  </sheetViews>
  <sheetFormatPr baseColWidth="10" defaultColWidth="8.83203125" defaultRowHeight="15"/>
  <cols>
    <col min="3" max="3" width="15" bestFit="1" customWidth="1"/>
    <col min="4" max="4" width="18" bestFit="1" customWidth="1"/>
  </cols>
  <sheetData>
    <row r="1" spans="1:5" ht="16" thickBot="1">
      <c r="A1" t="s">
        <v>716</v>
      </c>
      <c r="B1" t="s">
        <v>715</v>
      </c>
      <c r="C1" t="s">
        <v>0</v>
      </c>
      <c r="D1" t="s">
        <v>1</v>
      </c>
      <c r="E1" t="s">
        <v>2</v>
      </c>
    </row>
    <row r="2" spans="1:5" ht="26" thickBot="1">
      <c r="A2" s="41" t="s">
        <v>714</v>
      </c>
      <c r="B2" s="46" t="s">
        <v>713</v>
      </c>
      <c r="C2" t="str">
        <f t="shared" ref="C2:C33" si="0">RIGHT(A2,LEN(A2)-FIND(",",A2)-1)</f>
        <v>Kody</v>
      </c>
      <c r="D2" t="str">
        <f t="shared" ref="D2:D33" si="1">LEFT(A2,FIND(",",A2)-1)</f>
        <v>Allen</v>
      </c>
      <c r="E2" t="str">
        <f t="shared" ref="E2:E33" si="2">LEFT(B2,FIND("@",B2)-1)</f>
        <v>KLA5319</v>
      </c>
    </row>
    <row r="3" spans="1:5" ht="26" thickBot="1">
      <c r="A3" s="41" t="s">
        <v>712</v>
      </c>
      <c r="B3" s="46" t="s">
        <v>711</v>
      </c>
      <c r="C3" t="str">
        <f t="shared" si="0"/>
        <v>Kimberly</v>
      </c>
      <c r="D3" t="str">
        <f t="shared" si="1"/>
        <v>Anderson</v>
      </c>
      <c r="E3" t="str">
        <f t="shared" si="2"/>
        <v>KSA5170</v>
      </c>
    </row>
    <row r="4" spans="1:5" ht="26" thickBot="1">
      <c r="A4" s="41" t="s">
        <v>710</v>
      </c>
      <c r="B4" s="46" t="s">
        <v>709</v>
      </c>
      <c r="C4" t="str">
        <f t="shared" si="0"/>
        <v>Alexander</v>
      </c>
      <c r="D4" t="str">
        <f t="shared" si="1"/>
        <v>Arena</v>
      </c>
      <c r="E4" t="str">
        <f t="shared" si="2"/>
        <v>AFA5399</v>
      </c>
    </row>
    <row r="5" spans="1:5" ht="26" thickBot="1">
      <c r="A5" s="41" t="s">
        <v>708</v>
      </c>
      <c r="B5" s="46" t="s">
        <v>707</v>
      </c>
      <c r="C5" t="str">
        <f t="shared" si="0"/>
        <v>Ahmad Mohd</v>
      </c>
      <c r="D5" t="str">
        <f t="shared" si="1"/>
        <v>Azhar</v>
      </c>
      <c r="E5" t="str">
        <f t="shared" si="2"/>
        <v>AQM6158</v>
      </c>
    </row>
    <row r="6" spans="1:5" ht="26" thickBot="1">
      <c r="A6" s="41" t="s">
        <v>706</v>
      </c>
      <c r="B6" s="46" t="s">
        <v>705</v>
      </c>
      <c r="C6" t="str">
        <f t="shared" si="0"/>
        <v>Mallory</v>
      </c>
      <c r="D6" t="str">
        <f t="shared" si="1"/>
        <v>Beard</v>
      </c>
      <c r="E6" t="str">
        <f t="shared" si="2"/>
        <v>MMB6124</v>
      </c>
    </row>
    <row r="7" spans="1:5" ht="26" thickBot="1">
      <c r="A7" s="41" t="s">
        <v>704</v>
      </c>
      <c r="B7" s="46" t="s">
        <v>703</v>
      </c>
      <c r="C7" t="str">
        <f t="shared" si="0"/>
        <v>Margot</v>
      </c>
      <c r="D7" t="str">
        <f t="shared" si="1"/>
        <v>California</v>
      </c>
      <c r="E7" t="str">
        <f t="shared" si="2"/>
        <v>MAC6866</v>
      </c>
    </row>
    <row r="8" spans="1:5" ht="26" thickBot="1">
      <c r="A8" s="41" t="s">
        <v>702</v>
      </c>
      <c r="B8" s="46" t="s">
        <v>701</v>
      </c>
      <c r="C8" t="str">
        <f t="shared" si="0"/>
        <v>Alexis</v>
      </c>
      <c r="D8" t="str">
        <f t="shared" si="1"/>
        <v>Carp</v>
      </c>
      <c r="E8" t="str">
        <f t="shared" si="2"/>
        <v>AMC7067</v>
      </c>
    </row>
    <row r="9" spans="1:5" ht="26" thickBot="1">
      <c r="A9" s="41" t="s">
        <v>700</v>
      </c>
      <c r="B9" s="46" t="s">
        <v>699</v>
      </c>
      <c r="C9" t="str">
        <f t="shared" si="0"/>
        <v>Shumin</v>
      </c>
      <c r="D9" t="str">
        <f t="shared" si="1"/>
        <v>Chen</v>
      </c>
      <c r="E9" t="str">
        <f t="shared" si="2"/>
        <v>QUC54</v>
      </c>
    </row>
    <row r="10" spans="1:5" ht="26" thickBot="1">
      <c r="A10" s="41" t="s">
        <v>698</v>
      </c>
      <c r="B10" s="46" t="s">
        <v>697</v>
      </c>
      <c r="C10" t="str">
        <f t="shared" si="0"/>
        <v>Ying</v>
      </c>
      <c r="D10" t="str">
        <f t="shared" si="1"/>
        <v>Chen</v>
      </c>
      <c r="E10" t="str">
        <f t="shared" si="2"/>
        <v>YMC5189</v>
      </c>
    </row>
    <row r="11" spans="1:5" ht="26" thickBot="1">
      <c r="A11" s="41" t="s">
        <v>696</v>
      </c>
      <c r="B11" s="46" t="s">
        <v>695</v>
      </c>
      <c r="C11" t="str">
        <f t="shared" si="0"/>
        <v>Courtney</v>
      </c>
      <c r="D11" t="str">
        <f t="shared" si="1"/>
        <v>Cherry</v>
      </c>
      <c r="E11" t="str">
        <f t="shared" si="2"/>
        <v>CLC5887</v>
      </c>
    </row>
    <row r="12" spans="1:5" ht="26" thickBot="1">
      <c r="A12" s="41" t="s">
        <v>694</v>
      </c>
      <c r="B12" s="43" t="s">
        <v>693</v>
      </c>
      <c r="C12" t="str">
        <f t="shared" si="0"/>
        <v>Shannon</v>
      </c>
      <c r="D12" t="str">
        <f t="shared" si="1"/>
        <v>Cikowski</v>
      </c>
      <c r="E12" t="str">
        <f t="shared" si="2"/>
        <v>SPC5519</v>
      </c>
    </row>
    <row r="13" spans="1:5" ht="26" thickBot="1">
      <c r="A13" s="41" t="s">
        <v>692</v>
      </c>
      <c r="B13" s="43" t="s">
        <v>691</v>
      </c>
      <c r="C13" t="str">
        <f t="shared" si="0"/>
        <v>Olivia</v>
      </c>
      <c r="D13" t="str">
        <f t="shared" si="1"/>
        <v>Dalby</v>
      </c>
      <c r="E13" t="str">
        <f t="shared" si="2"/>
        <v>OPD5013</v>
      </c>
    </row>
    <row r="14" spans="1:5" ht="26" thickBot="1">
      <c r="A14" s="41" t="s">
        <v>897</v>
      </c>
      <c r="B14" s="46" t="s">
        <v>898</v>
      </c>
      <c r="C14" t="str">
        <f t="shared" si="0"/>
        <v>Alexis</v>
      </c>
      <c r="D14" t="str">
        <f t="shared" si="1"/>
        <v>Dobransky</v>
      </c>
      <c r="E14" t="str">
        <f t="shared" si="2"/>
        <v>ALD5655</v>
      </c>
    </row>
    <row r="15" spans="1:5" ht="26" thickBot="1">
      <c r="A15" s="41" t="s">
        <v>690</v>
      </c>
      <c r="B15" s="46" t="s">
        <v>689</v>
      </c>
      <c r="C15" t="str">
        <f t="shared" si="0"/>
        <v>Kyle</v>
      </c>
      <c r="D15" t="str">
        <f t="shared" si="1"/>
        <v>Dougherty</v>
      </c>
      <c r="E15" t="str">
        <f t="shared" si="2"/>
        <v>KJD5424</v>
      </c>
    </row>
    <row r="16" spans="1:5" ht="26" thickBot="1">
      <c r="A16" s="41" t="s">
        <v>688</v>
      </c>
      <c r="B16" s="43" t="s">
        <v>687</v>
      </c>
      <c r="C16" t="str">
        <f t="shared" si="0"/>
        <v>Mayting</v>
      </c>
      <c r="D16" t="str">
        <f t="shared" si="1"/>
        <v>Feng</v>
      </c>
      <c r="E16" t="str">
        <f t="shared" si="2"/>
        <v>MUF72</v>
      </c>
    </row>
    <row r="17" spans="1:5" ht="26" thickBot="1">
      <c r="A17" s="41" t="s">
        <v>686</v>
      </c>
      <c r="B17" s="46" t="s">
        <v>685</v>
      </c>
      <c r="C17" t="str">
        <f t="shared" si="0"/>
        <v>Yang</v>
      </c>
      <c r="D17" t="str">
        <f t="shared" si="1"/>
        <v>Gao</v>
      </c>
      <c r="E17" t="str">
        <f t="shared" si="2"/>
        <v>YUG61</v>
      </c>
    </row>
    <row r="18" spans="1:5" ht="26" thickBot="1">
      <c r="A18" s="41" t="s">
        <v>684</v>
      </c>
      <c r="B18" s="43" t="s">
        <v>683</v>
      </c>
      <c r="C18" t="str">
        <f t="shared" si="0"/>
        <v>Aaron</v>
      </c>
      <c r="D18" t="str">
        <f t="shared" si="1"/>
        <v>Gersh</v>
      </c>
      <c r="E18" t="str">
        <f t="shared" si="2"/>
        <v>ARG5600</v>
      </c>
    </row>
    <row r="19" spans="1:5" ht="26" thickBot="1">
      <c r="A19" s="41" t="s">
        <v>682</v>
      </c>
      <c r="B19" s="46" t="s">
        <v>681</v>
      </c>
      <c r="C19" t="str">
        <f t="shared" si="0"/>
        <v>Connor</v>
      </c>
      <c r="D19" t="str">
        <f t="shared" si="1"/>
        <v>Grawbowski</v>
      </c>
      <c r="E19" t="str">
        <f t="shared" si="2"/>
        <v>ctg5142</v>
      </c>
    </row>
    <row r="20" spans="1:5" ht="26" thickBot="1">
      <c r="A20" s="41" t="s">
        <v>680</v>
      </c>
      <c r="B20" s="43" t="s">
        <v>679</v>
      </c>
      <c r="C20" t="str">
        <f t="shared" si="0"/>
        <v>Taras</v>
      </c>
      <c r="D20" t="str">
        <f t="shared" si="1"/>
        <v>Guanowsky</v>
      </c>
      <c r="E20" t="str">
        <f t="shared" si="2"/>
        <v>TXG206</v>
      </c>
    </row>
    <row r="21" spans="1:5" ht="26" thickBot="1">
      <c r="A21" s="41" t="s">
        <v>678</v>
      </c>
      <c r="B21" s="43" t="s">
        <v>677</v>
      </c>
      <c r="C21" t="str">
        <f t="shared" si="0"/>
        <v>Atharv</v>
      </c>
      <c r="D21" t="str">
        <f t="shared" si="1"/>
        <v>Gupte</v>
      </c>
      <c r="E21" t="str">
        <f t="shared" si="2"/>
        <v>ABG5424</v>
      </c>
    </row>
    <row r="22" spans="1:5" ht="26" thickBot="1">
      <c r="A22" s="41" t="s">
        <v>676</v>
      </c>
      <c r="B22" s="46" t="s">
        <v>675</v>
      </c>
      <c r="C22" t="str">
        <f t="shared" si="0"/>
        <v>Zhiyi</v>
      </c>
      <c r="D22" t="str">
        <f t="shared" si="1"/>
        <v>Han</v>
      </c>
      <c r="E22" t="str">
        <f t="shared" si="2"/>
        <v>ZVH5145</v>
      </c>
    </row>
    <row r="23" spans="1:5" ht="38" thickBot="1">
      <c r="A23" s="41" t="s">
        <v>899</v>
      </c>
      <c r="B23" s="46" t="s">
        <v>900</v>
      </c>
      <c r="C23" t="str">
        <f t="shared" si="0"/>
        <v>Muhamad Hadi</v>
      </c>
      <c r="D23" t="str">
        <f t="shared" si="1"/>
        <v>Haridan</v>
      </c>
      <c r="E23" t="str">
        <f t="shared" si="2"/>
        <v>MFH5449</v>
      </c>
    </row>
    <row r="24" spans="1:5" ht="26" thickBot="1">
      <c r="A24" s="41" t="s">
        <v>1087</v>
      </c>
      <c r="B24" s="46" t="s">
        <v>1088</v>
      </c>
      <c r="C24" t="str">
        <f t="shared" si="0"/>
        <v>Troy</v>
      </c>
      <c r="D24" t="str">
        <f t="shared" si="1"/>
        <v>Harro</v>
      </c>
      <c r="E24" t="str">
        <f t="shared" si="2"/>
        <v>TBH5102</v>
      </c>
    </row>
    <row r="25" spans="1:5" ht="26" thickBot="1">
      <c r="A25" s="41" t="s">
        <v>674</v>
      </c>
      <c r="B25" s="43" t="s">
        <v>673</v>
      </c>
      <c r="C25" t="str">
        <f t="shared" si="0"/>
        <v>Frankie</v>
      </c>
      <c r="D25" t="str">
        <f t="shared" si="1"/>
        <v>Haver</v>
      </c>
      <c r="E25" t="str">
        <f t="shared" si="2"/>
        <v>FPH5023</v>
      </c>
    </row>
    <row r="26" spans="1:5" ht="26" thickBot="1">
      <c r="A26" s="41" t="s">
        <v>672</v>
      </c>
      <c r="B26" s="46" t="s">
        <v>671</v>
      </c>
      <c r="C26" t="str">
        <f t="shared" si="0"/>
        <v>Rebecca</v>
      </c>
      <c r="D26" t="str">
        <f t="shared" si="1"/>
        <v>Hobman</v>
      </c>
      <c r="E26" t="str">
        <f t="shared" si="2"/>
        <v>RBH5207</v>
      </c>
    </row>
    <row r="27" spans="1:5" ht="26" thickBot="1">
      <c r="A27" s="41" t="s">
        <v>670</v>
      </c>
      <c r="B27" s="46" t="s">
        <v>669</v>
      </c>
      <c r="C27" t="str">
        <f t="shared" si="0"/>
        <v>Yixiao</v>
      </c>
      <c r="D27" t="str">
        <f t="shared" si="1"/>
        <v>Jiang</v>
      </c>
      <c r="E27" t="str">
        <f t="shared" si="2"/>
        <v>YXJ38</v>
      </c>
    </row>
    <row r="28" spans="1:5" ht="26" thickBot="1">
      <c r="A28" s="41" t="s">
        <v>668</v>
      </c>
      <c r="B28" s="43" t="s">
        <v>667</v>
      </c>
      <c r="C28" t="str">
        <f t="shared" si="0"/>
        <v>Caroline</v>
      </c>
      <c r="D28" t="str">
        <f t="shared" si="1"/>
        <v>Johnson</v>
      </c>
      <c r="E28" t="str">
        <f t="shared" si="2"/>
        <v>CRJ5193</v>
      </c>
    </row>
    <row r="29" spans="1:5" ht="26" thickBot="1">
      <c r="A29" s="41" t="s">
        <v>1089</v>
      </c>
      <c r="B29" s="46" t="s">
        <v>1090</v>
      </c>
      <c r="C29" t="str">
        <f t="shared" si="0"/>
        <v>Claudia Ho Yan</v>
      </c>
      <c r="D29" t="str">
        <f t="shared" si="1"/>
        <v>Jung</v>
      </c>
      <c r="E29" t="str">
        <f t="shared" si="2"/>
        <v>CJJ5206</v>
      </c>
    </row>
    <row r="30" spans="1:5" ht="26" thickBot="1">
      <c r="A30" s="41" t="s">
        <v>666</v>
      </c>
      <c r="B30" s="46" t="s">
        <v>665</v>
      </c>
      <c r="C30" t="str">
        <f t="shared" si="0"/>
        <v>Judith</v>
      </c>
      <c r="D30" t="str">
        <f t="shared" si="1"/>
        <v>Kahn</v>
      </c>
      <c r="E30" t="str">
        <f t="shared" si="2"/>
        <v>JBK5410</v>
      </c>
    </row>
    <row r="31" spans="1:5" ht="26" thickBot="1">
      <c r="A31" s="42" t="s">
        <v>664</v>
      </c>
      <c r="B31" s="46" t="s">
        <v>663</v>
      </c>
      <c r="C31" t="str">
        <f t="shared" si="0"/>
        <v>Sean</v>
      </c>
      <c r="D31" t="str">
        <f t="shared" si="1"/>
        <v>Klavans</v>
      </c>
      <c r="E31" t="str">
        <f t="shared" si="2"/>
        <v>SAK5707</v>
      </c>
    </row>
    <row r="32" spans="1:5" ht="26" thickBot="1">
      <c r="A32" s="41" t="s">
        <v>662</v>
      </c>
      <c r="B32" s="46" t="s">
        <v>661</v>
      </c>
      <c r="C32" t="str">
        <f t="shared" si="0"/>
        <v>Konner</v>
      </c>
      <c r="D32" t="str">
        <f t="shared" si="1"/>
        <v>Krueger</v>
      </c>
      <c r="E32" t="str">
        <f t="shared" si="2"/>
        <v>KJK5709</v>
      </c>
    </row>
    <row r="33" spans="1:5" ht="26" thickBot="1">
      <c r="A33" s="41" t="s">
        <v>660</v>
      </c>
      <c r="B33" s="46" t="s">
        <v>659</v>
      </c>
      <c r="C33" t="str">
        <f t="shared" si="0"/>
        <v>Jiaqi</v>
      </c>
      <c r="D33" t="str">
        <f t="shared" si="1"/>
        <v>Lai</v>
      </c>
      <c r="E33" t="str">
        <f t="shared" si="2"/>
        <v>JZL38</v>
      </c>
    </row>
    <row r="34" spans="1:5" ht="26" thickBot="1">
      <c r="A34" s="41" t="s">
        <v>658</v>
      </c>
      <c r="B34" s="46" t="s">
        <v>657</v>
      </c>
      <c r="C34" t="str">
        <f t="shared" ref="C34:C65" si="3">RIGHT(A34,LEN(A34)-FIND(",",A34)-1)</f>
        <v>Mitchell</v>
      </c>
      <c r="D34" t="str">
        <f t="shared" ref="D34:D65" si="4">LEFT(A34,FIND(",",A34)-1)</f>
        <v>Ledven</v>
      </c>
      <c r="E34" t="str">
        <f t="shared" ref="E34:E65" si="5">LEFT(B34,FIND("@",B34)-1)</f>
        <v>MRL5449</v>
      </c>
    </row>
    <row r="35" spans="1:5" ht="26" thickBot="1">
      <c r="A35" s="41" t="s">
        <v>901</v>
      </c>
      <c r="B35" s="46" t="s">
        <v>902</v>
      </c>
      <c r="C35" t="str">
        <f t="shared" si="3"/>
        <v>Hanzhang</v>
      </c>
      <c r="D35" t="str">
        <f t="shared" si="4"/>
        <v>Li</v>
      </c>
      <c r="E35" t="str">
        <f t="shared" si="5"/>
        <v>HPL5120</v>
      </c>
    </row>
    <row r="36" spans="1:5" ht="26" thickBot="1">
      <c r="A36" s="41" t="s">
        <v>656</v>
      </c>
      <c r="B36" s="46" t="s">
        <v>655</v>
      </c>
      <c r="C36" t="str">
        <f t="shared" si="3"/>
        <v>Heming</v>
      </c>
      <c r="D36" t="str">
        <f t="shared" si="4"/>
        <v>Liu</v>
      </c>
      <c r="E36" t="str">
        <f t="shared" si="5"/>
        <v>HXL335</v>
      </c>
    </row>
    <row r="37" spans="1:5" ht="26" thickBot="1">
      <c r="A37" s="41" t="s">
        <v>654</v>
      </c>
      <c r="B37" s="46" t="s">
        <v>653</v>
      </c>
      <c r="C37" t="str">
        <f t="shared" si="3"/>
        <v>Yixuan</v>
      </c>
      <c r="D37" t="str">
        <f t="shared" si="4"/>
        <v>Liu</v>
      </c>
      <c r="E37" t="str">
        <f t="shared" si="5"/>
        <v>YXL482</v>
      </c>
    </row>
    <row r="38" spans="1:5" ht="26" thickBot="1">
      <c r="A38" s="41" t="s">
        <v>652</v>
      </c>
      <c r="B38" s="46" t="s">
        <v>651</v>
      </c>
      <c r="C38" t="str">
        <f t="shared" si="3"/>
        <v>Hao</v>
      </c>
      <c r="D38" t="str">
        <f t="shared" si="4"/>
        <v>Lu</v>
      </c>
      <c r="E38" t="str">
        <f t="shared" si="5"/>
        <v>hfl5046</v>
      </c>
    </row>
    <row r="39" spans="1:5" ht="26" thickBot="1">
      <c r="A39" s="41" t="s">
        <v>650</v>
      </c>
      <c r="B39" s="46" t="s">
        <v>649</v>
      </c>
      <c r="C39" t="str">
        <f t="shared" si="3"/>
        <v>Jiayu</v>
      </c>
      <c r="D39" t="str">
        <f t="shared" si="4"/>
        <v>Luo</v>
      </c>
      <c r="E39" t="str">
        <f t="shared" si="5"/>
        <v>JZL299</v>
      </c>
    </row>
    <row r="40" spans="1:5" ht="26" thickBot="1">
      <c r="A40" s="41" t="s">
        <v>648</v>
      </c>
      <c r="B40" s="43" t="s">
        <v>647</v>
      </c>
      <c r="C40" t="str">
        <f t="shared" si="3"/>
        <v>Xijia</v>
      </c>
      <c r="D40" t="str">
        <f t="shared" si="4"/>
        <v>Luo</v>
      </c>
      <c r="E40" t="str">
        <f t="shared" si="5"/>
        <v>XKL5056</v>
      </c>
    </row>
    <row r="41" spans="1:5" ht="26" thickBot="1">
      <c r="A41" s="41" t="s">
        <v>646</v>
      </c>
      <c r="B41" s="46" t="s">
        <v>645</v>
      </c>
      <c r="C41" t="str">
        <f t="shared" si="3"/>
        <v>Yu</v>
      </c>
      <c r="D41" t="str">
        <f t="shared" si="4"/>
        <v>Luo</v>
      </c>
      <c r="E41" t="str">
        <f t="shared" si="5"/>
        <v>YML5242</v>
      </c>
    </row>
    <row r="42" spans="1:5" ht="26" thickBot="1">
      <c r="A42" s="41" t="s">
        <v>644</v>
      </c>
      <c r="B42" s="46" t="s">
        <v>643</v>
      </c>
      <c r="C42" t="str">
        <f t="shared" si="3"/>
        <v>Siyi</v>
      </c>
      <c r="D42" t="str">
        <f t="shared" si="4"/>
        <v>Ma</v>
      </c>
      <c r="E42" t="str">
        <f t="shared" si="5"/>
        <v>SBM5554</v>
      </c>
    </row>
    <row r="43" spans="1:5" ht="26" thickBot="1">
      <c r="A43" s="41" t="s">
        <v>642</v>
      </c>
      <c r="B43" s="46" t="s">
        <v>641</v>
      </c>
      <c r="C43" t="str">
        <f t="shared" si="3"/>
        <v>Lang</v>
      </c>
      <c r="D43" t="str">
        <f t="shared" si="4"/>
        <v>Mai</v>
      </c>
      <c r="E43" t="str">
        <f t="shared" si="5"/>
        <v>LUM95</v>
      </c>
    </row>
    <row r="44" spans="1:5" ht="26" thickBot="1">
      <c r="A44" s="41" t="s">
        <v>640</v>
      </c>
      <c r="B44" s="46" t="s">
        <v>639</v>
      </c>
      <c r="C44" t="str">
        <f t="shared" si="3"/>
        <v>Twinkle</v>
      </c>
      <c r="D44" t="str">
        <f t="shared" si="4"/>
        <v>Malhotra</v>
      </c>
      <c r="E44" t="str">
        <f t="shared" si="5"/>
        <v>TZM5406</v>
      </c>
    </row>
    <row r="45" spans="1:5" ht="38" thickBot="1">
      <c r="A45" s="41" t="s">
        <v>638</v>
      </c>
      <c r="B45" s="46" t="s">
        <v>637</v>
      </c>
      <c r="C45" t="str">
        <f t="shared" si="3"/>
        <v>Marina</v>
      </c>
      <c r="D45" t="str">
        <f t="shared" si="4"/>
        <v>Mautner Wizentier</v>
      </c>
      <c r="E45" t="str">
        <f t="shared" si="5"/>
        <v>MQM6104</v>
      </c>
    </row>
    <row r="46" spans="1:5" ht="26" thickBot="1">
      <c r="A46" s="42" t="s">
        <v>636</v>
      </c>
      <c r="B46" s="46" t="s">
        <v>635</v>
      </c>
      <c r="C46" t="str">
        <f t="shared" si="3"/>
        <v>Alexandra</v>
      </c>
      <c r="D46" t="str">
        <f t="shared" si="4"/>
        <v>Mccormack</v>
      </c>
      <c r="E46" t="str">
        <f t="shared" si="5"/>
        <v>AVM5978</v>
      </c>
    </row>
    <row r="47" spans="1:5" ht="26" thickBot="1">
      <c r="A47" s="41" t="s">
        <v>634</v>
      </c>
      <c r="B47" s="46" t="s">
        <v>633</v>
      </c>
      <c r="C47" t="str">
        <f t="shared" si="3"/>
        <v>Grace</v>
      </c>
      <c r="D47" t="str">
        <f t="shared" si="4"/>
        <v>Mcstravock</v>
      </c>
      <c r="E47" t="str">
        <f t="shared" si="5"/>
        <v>GVM5232</v>
      </c>
    </row>
    <row r="48" spans="1:5" ht="26" thickBot="1">
      <c r="A48" s="41" t="s">
        <v>632</v>
      </c>
      <c r="B48" s="46" t="s">
        <v>631</v>
      </c>
      <c r="C48" t="str">
        <f t="shared" si="3"/>
        <v>John</v>
      </c>
      <c r="D48" t="str">
        <f t="shared" si="4"/>
        <v>Miller</v>
      </c>
      <c r="E48" t="str">
        <f t="shared" si="5"/>
        <v>JDM6057</v>
      </c>
    </row>
    <row r="49" spans="1:5" ht="26" thickBot="1">
      <c r="A49" s="41" t="s">
        <v>903</v>
      </c>
      <c r="B49" s="46" t="s">
        <v>904</v>
      </c>
      <c r="C49" t="str">
        <f t="shared" si="3"/>
        <v>Nathan</v>
      </c>
      <c r="D49" t="str">
        <f t="shared" si="4"/>
        <v>Miller</v>
      </c>
      <c r="E49" t="str">
        <f t="shared" si="5"/>
        <v>NJM5536</v>
      </c>
    </row>
    <row r="50" spans="1:5" ht="26" thickBot="1">
      <c r="A50" s="41" t="s">
        <v>630</v>
      </c>
      <c r="B50" s="43" t="s">
        <v>629</v>
      </c>
      <c r="C50" t="str">
        <f t="shared" si="3"/>
        <v>Chunlan</v>
      </c>
      <c r="D50" t="str">
        <f t="shared" si="4"/>
        <v>Mo</v>
      </c>
      <c r="E50" t="str">
        <f t="shared" si="5"/>
        <v>CXM981</v>
      </c>
    </row>
    <row r="51" spans="1:5" ht="26" thickBot="1">
      <c r="A51" s="41" t="s">
        <v>628</v>
      </c>
      <c r="B51" s="46" t="s">
        <v>627</v>
      </c>
      <c r="C51" t="str">
        <f t="shared" si="3"/>
        <v>Iffah</v>
      </c>
      <c r="D51" t="str">
        <f t="shared" si="4"/>
        <v>Mohamad Saufi</v>
      </c>
      <c r="E51" t="str">
        <f t="shared" si="5"/>
        <v>IVM5141</v>
      </c>
    </row>
    <row r="52" spans="1:5" ht="26" thickBot="1">
      <c r="A52" s="41" t="s">
        <v>626</v>
      </c>
      <c r="B52" s="46" t="s">
        <v>625</v>
      </c>
      <c r="C52" t="str">
        <f t="shared" si="3"/>
        <v>Brent</v>
      </c>
      <c r="D52" t="str">
        <f t="shared" si="4"/>
        <v>Nachison</v>
      </c>
      <c r="E52" t="str">
        <f t="shared" si="5"/>
        <v>BJN5158</v>
      </c>
    </row>
    <row r="53" spans="1:5" ht="38" thickBot="1">
      <c r="A53" s="41" t="s">
        <v>624</v>
      </c>
      <c r="B53" s="46" t="s">
        <v>623</v>
      </c>
      <c r="C53" t="str">
        <f t="shared" si="3"/>
        <v>Duong (Willow)</v>
      </c>
      <c r="D53" t="str">
        <f t="shared" si="4"/>
        <v>Nguyen</v>
      </c>
      <c r="E53" t="str">
        <f t="shared" si="5"/>
        <v>dnn5</v>
      </c>
    </row>
    <row r="54" spans="1:5" ht="26" thickBot="1">
      <c r="A54" s="43" t="s">
        <v>622</v>
      </c>
      <c r="B54" s="46" t="s">
        <v>621</v>
      </c>
      <c r="C54" t="str">
        <f t="shared" si="3"/>
        <v>Jacob</v>
      </c>
      <c r="D54" t="str">
        <f t="shared" si="4"/>
        <v>Niedermayer</v>
      </c>
      <c r="E54" t="str">
        <f t="shared" si="5"/>
        <v>JTN5161</v>
      </c>
    </row>
    <row r="55" spans="1:5" ht="26" thickBot="1">
      <c r="A55" s="41" t="s">
        <v>620</v>
      </c>
      <c r="B55" s="46" t="s">
        <v>619</v>
      </c>
      <c r="C55" t="str">
        <f t="shared" si="3"/>
        <v>Emma Lee</v>
      </c>
      <c r="D55" t="str">
        <f t="shared" si="4"/>
        <v>Parvess</v>
      </c>
      <c r="E55" t="str">
        <f t="shared" si="5"/>
        <v>EMP5462</v>
      </c>
    </row>
    <row r="56" spans="1:5" ht="26" thickBot="1">
      <c r="A56" s="41" t="s">
        <v>618</v>
      </c>
      <c r="B56" s="46" t="s">
        <v>617</v>
      </c>
      <c r="C56" t="str">
        <f t="shared" si="3"/>
        <v>Kiera</v>
      </c>
      <c r="D56" t="str">
        <f t="shared" si="4"/>
        <v>Pawlikowsky</v>
      </c>
      <c r="E56" t="str">
        <f t="shared" si="5"/>
        <v>KJP5515</v>
      </c>
    </row>
    <row r="57" spans="1:5" ht="26" thickBot="1">
      <c r="A57" s="41" t="s">
        <v>616</v>
      </c>
      <c r="B57" s="46" t="s">
        <v>615</v>
      </c>
      <c r="C57" t="str">
        <f t="shared" si="3"/>
        <v>Nathan</v>
      </c>
      <c r="D57" t="str">
        <f t="shared" si="4"/>
        <v>Putt</v>
      </c>
      <c r="E57" t="str">
        <f t="shared" si="5"/>
        <v>NRP5173</v>
      </c>
    </row>
    <row r="58" spans="1:5" ht="26" thickBot="1">
      <c r="A58" s="41" t="s">
        <v>905</v>
      </c>
      <c r="B58" s="46" t="s">
        <v>906</v>
      </c>
      <c r="C58" t="str">
        <f t="shared" si="3"/>
        <v>Alia</v>
      </c>
      <c r="D58" t="str">
        <f t="shared" si="4"/>
        <v>Razali</v>
      </c>
      <c r="E58" t="str">
        <f t="shared" si="5"/>
        <v>AUR268</v>
      </c>
    </row>
    <row r="59" spans="1:5" ht="26" thickBot="1">
      <c r="A59" s="41" t="s">
        <v>614</v>
      </c>
      <c r="B59" s="46" t="s">
        <v>613</v>
      </c>
      <c r="C59" t="str">
        <f t="shared" si="3"/>
        <v>Jordan</v>
      </c>
      <c r="D59" t="str">
        <f t="shared" si="4"/>
        <v>Reiter</v>
      </c>
      <c r="E59" t="str">
        <f t="shared" si="5"/>
        <v>JAR6334</v>
      </c>
    </row>
    <row r="60" spans="1:5" ht="26" thickBot="1">
      <c r="A60" s="41" t="s">
        <v>612</v>
      </c>
      <c r="B60" s="46" t="s">
        <v>611</v>
      </c>
      <c r="C60" t="str">
        <f t="shared" si="3"/>
        <v>Michael</v>
      </c>
      <c r="D60" t="str">
        <f t="shared" si="4"/>
        <v>Roby</v>
      </c>
      <c r="E60" t="str">
        <f t="shared" si="5"/>
        <v>MSR5385</v>
      </c>
    </row>
    <row r="61" spans="1:5" ht="26" thickBot="1">
      <c r="A61" s="41" t="s">
        <v>610</v>
      </c>
      <c r="B61" s="46" t="s">
        <v>609</v>
      </c>
      <c r="C61" t="str">
        <f t="shared" si="3"/>
        <v>Blake</v>
      </c>
      <c r="D61" t="str">
        <f t="shared" si="4"/>
        <v>Rohrbacher</v>
      </c>
      <c r="E61" t="str">
        <f t="shared" si="5"/>
        <v>BKR5178</v>
      </c>
    </row>
    <row r="62" spans="1:5" ht="26" thickBot="1">
      <c r="A62" s="41" t="s">
        <v>608</v>
      </c>
      <c r="B62" s="43" t="s">
        <v>607</v>
      </c>
      <c r="C62" t="str">
        <f t="shared" si="3"/>
        <v>Allison</v>
      </c>
      <c r="D62" t="str">
        <f t="shared" si="4"/>
        <v>Seibert</v>
      </c>
      <c r="E62" t="str">
        <f t="shared" si="5"/>
        <v>AZS6047</v>
      </c>
    </row>
    <row r="63" spans="1:5" ht="26" thickBot="1">
      <c r="A63" s="41" t="s">
        <v>606</v>
      </c>
      <c r="B63" s="46" t="s">
        <v>605</v>
      </c>
      <c r="C63" t="str">
        <f t="shared" si="3"/>
        <v>Zhengyang</v>
      </c>
      <c r="D63" t="str">
        <f t="shared" si="4"/>
        <v>Shan</v>
      </c>
      <c r="E63" t="str">
        <f t="shared" si="5"/>
        <v>ZJS5170</v>
      </c>
    </row>
    <row r="64" spans="1:5" ht="26" thickBot="1">
      <c r="A64" s="41" t="s">
        <v>604</v>
      </c>
      <c r="B64" s="46" t="s">
        <v>603</v>
      </c>
      <c r="C64" t="str">
        <f t="shared" si="3"/>
        <v>Amanda May</v>
      </c>
      <c r="D64" t="str">
        <f t="shared" si="4"/>
        <v>Shuter</v>
      </c>
      <c r="E64" t="str">
        <f t="shared" si="5"/>
        <v>axs6075</v>
      </c>
    </row>
    <row r="65" spans="1:5" ht="26" thickBot="1">
      <c r="A65" s="41" t="s">
        <v>602</v>
      </c>
      <c r="B65" s="46" t="s">
        <v>601</v>
      </c>
      <c r="C65" t="str">
        <f t="shared" si="3"/>
        <v>Justin</v>
      </c>
      <c r="D65" t="str">
        <f t="shared" si="4"/>
        <v>Strecker</v>
      </c>
      <c r="E65" t="str">
        <f t="shared" si="5"/>
        <v>JXS6288</v>
      </c>
    </row>
    <row r="66" spans="1:5" ht="26" thickBot="1">
      <c r="A66" s="41" t="s">
        <v>600</v>
      </c>
      <c r="B66" s="43" t="s">
        <v>599</v>
      </c>
      <c r="C66" t="str">
        <f t="shared" ref="C66:C91" si="6">RIGHT(A66,LEN(A66)-FIND(",",A66)-1)</f>
        <v>Rachel</v>
      </c>
      <c r="D66" t="str">
        <f t="shared" ref="D66:D91" si="7">LEFT(A66,FIND(",",A66)-1)</f>
        <v>Sudo</v>
      </c>
      <c r="E66" t="str">
        <f t="shared" ref="E66:E93" si="8">LEFT(B66,FIND("@",B66)-1)</f>
        <v>RBS5427</v>
      </c>
    </row>
    <row r="67" spans="1:5" ht="26" thickBot="1">
      <c r="A67" s="41" t="s">
        <v>598</v>
      </c>
      <c r="B67" s="46" t="s">
        <v>597</v>
      </c>
      <c r="C67" t="str">
        <f t="shared" si="6"/>
        <v>Helin</v>
      </c>
      <c r="D67" t="str">
        <f t="shared" si="7"/>
        <v>Sui</v>
      </c>
      <c r="E67" t="str">
        <f t="shared" si="8"/>
        <v>HZS58</v>
      </c>
    </row>
    <row r="68" spans="1:5" ht="26" thickBot="1">
      <c r="A68" s="41" t="s">
        <v>596</v>
      </c>
      <c r="B68" s="46" t="s">
        <v>595</v>
      </c>
      <c r="C68" t="str">
        <f t="shared" si="6"/>
        <v>Yanan</v>
      </c>
      <c r="D68" t="str">
        <f t="shared" si="7"/>
        <v>Sun</v>
      </c>
      <c r="E68" t="str">
        <f t="shared" si="8"/>
        <v>YZS70</v>
      </c>
    </row>
    <row r="69" spans="1:5" ht="26" thickBot="1">
      <c r="A69" s="41" t="s">
        <v>594</v>
      </c>
      <c r="B69" s="46" t="s">
        <v>593</v>
      </c>
      <c r="C69" t="str">
        <f t="shared" si="6"/>
        <v>Rebekah</v>
      </c>
      <c r="D69" t="str">
        <f t="shared" si="7"/>
        <v>Thompson</v>
      </c>
      <c r="E69" t="str">
        <f t="shared" si="8"/>
        <v>RGT5044</v>
      </c>
    </row>
    <row r="70" spans="1:5" ht="26" thickBot="1">
      <c r="A70" s="41" t="s">
        <v>592</v>
      </c>
      <c r="B70" s="46" t="s">
        <v>591</v>
      </c>
      <c r="C70" t="str">
        <f t="shared" si="6"/>
        <v>Ruxin</v>
      </c>
      <c r="D70" t="str">
        <f t="shared" si="7"/>
        <v>Tong</v>
      </c>
      <c r="E70" t="str">
        <f t="shared" si="8"/>
        <v>RXT26</v>
      </c>
    </row>
    <row r="71" spans="1:5" ht="26" thickBot="1">
      <c r="A71" s="41" t="s">
        <v>590</v>
      </c>
      <c r="B71" s="46" t="s">
        <v>589</v>
      </c>
      <c r="C71" t="str">
        <f t="shared" si="6"/>
        <v>Juliette</v>
      </c>
      <c r="D71" t="str">
        <f t="shared" si="7"/>
        <v>Van Schaik</v>
      </c>
      <c r="E71" t="str">
        <f t="shared" si="8"/>
        <v>JIV5171</v>
      </c>
    </row>
    <row r="72" spans="1:5" ht="26" thickBot="1">
      <c r="A72" s="41" t="s">
        <v>588</v>
      </c>
      <c r="B72" s="46" t="s">
        <v>587</v>
      </c>
      <c r="C72" t="str">
        <f t="shared" si="6"/>
        <v>Yiding</v>
      </c>
      <c r="D72" t="str">
        <f t="shared" si="7"/>
        <v>Wang</v>
      </c>
      <c r="E72" t="str">
        <f t="shared" si="8"/>
        <v>YZW164</v>
      </c>
    </row>
    <row r="73" spans="1:5" ht="26" thickBot="1">
      <c r="A73" s="41" t="s">
        <v>586</v>
      </c>
      <c r="B73" s="46" t="s">
        <v>585</v>
      </c>
      <c r="C73" t="str">
        <f t="shared" si="6"/>
        <v>Yuchen</v>
      </c>
      <c r="D73" t="str">
        <f t="shared" si="7"/>
        <v>Wang</v>
      </c>
      <c r="E73" t="str">
        <f t="shared" si="8"/>
        <v>YPW5144</v>
      </c>
    </row>
    <row r="74" spans="1:5" ht="26" thickBot="1">
      <c r="A74" s="41" t="s">
        <v>584</v>
      </c>
      <c r="B74" s="46" t="s">
        <v>583</v>
      </c>
      <c r="C74" t="str">
        <f t="shared" si="6"/>
        <v>Ziming</v>
      </c>
      <c r="D74" t="str">
        <f t="shared" si="7"/>
        <v>Wang</v>
      </c>
      <c r="E74" t="str">
        <f t="shared" si="8"/>
        <v>ZBW5087</v>
      </c>
    </row>
    <row r="75" spans="1:5" ht="26" thickBot="1">
      <c r="A75" s="41" t="s">
        <v>582</v>
      </c>
      <c r="B75" s="46" t="s">
        <v>581</v>
      </c>
      <c r="C75" t="str">
        <f t="shared" si="6"/>
        <v>Rachel</v>
      </c>
      <c r="D75" t="str">
        <f t="shared" si="7"/>
        <v>Weber</v>
      </c>
      <c r="E75" t="str">
        <f t="shared" si="8"/>
        <v>RHW5080</v>
      </c>
    </row>
    <row r="76" spans="1:5" ht="26" thickBot="1">
      <c r="A76" s="41" t="s">
        <v>580</v>
      </c>
      <c r="B76" s="46" t="s">
        <v>579</v>
      </c>
      <c r="C76" t="str">
        <f t="shared" si="6"/>
        <v>Jake</v>
      </c>
      <c r="D76" t="str">
        <f t="shared" si="7"/>
        <v>Wiley</v>
      </c>
      <c r="E76" t="str">
        <f t="shared" si="8"/>
        <v>JRW5844</v>
      </c>
    </row>
    <row r="77" spans="1:5" ht="26" thickBot="1">
      <c r="A77" s="41" t="s">
        <v>578</v>
      </c>
      <c r="B77" s="46" t="s">
        <v>577</v>
      </c>
      <c r="C77" t="str">
        <f t="shared" si="6"/>
        <v>Conor</v>
      </c>
      <c r="D77" t="str">
        <f t="shared" si="7"/>
        <v>Wilkinson</v>
      </c>
      <c r="E77" t="str">
        <f t="shared" si="8"/>
        <v>CGW5129</v>
      </c>
    </row>
    <row r="78" spans="1:5" ht="26" thickBot="1">
      <c r="A78" s="41" t="s">
        <v>576</v>
      </c>
      <c r="B78" s="46" t="s">
        <v>575</v>
      </c>
      <c r="C78" t="str">
        <f t="shared" si="6"/>
        <v>Zachary</v>
      </c>
      <c r="D78" t="str">
        <f t="shared" si="7"/>
        <v>Wooddell</v>
      </c>
      <c r="E78" t="str">
        <f t="shared" si="8"/>
        <v>ZTW5052</v>
      </c>
    </row>
    <row r="79" spans="1:5" ht="26" thickBot="1">
      <c r="A79" s="41" t="s">
        <v>574</v>
      </c>
      <c r="B79" s="46" t="s">
        <v>573</v>
      </c>
      <c r="C79" t="str">
        <f t="shared" si="6"/>
        <v>Zhendong</v>
      </c>
      <c r="D79" t="str">
        <f t="shared" si="7"/>
        <v>Xiao</v>
      </c>
      <c r="E79" t="str">
        <f t="shared" si="8"/>
        <v>ZPX5023</v>
      </c>
    </row>
    <row r="80" spans="1:5" ht="26" thickBot="1">
      <c r="A80" s="42" t="s">
        <v>572</v>
      </c>
      <c r="B80" s="46" t="s">
        <v>571</v>
      </c>
      <c r="C80" t="str">
        <f t="shared" si="6"/>
        <v>Zhengyuan</v>
      </c>
      <c r="D80" t="str">
        <f t="shared" si="7"/>
        <v>Xu</v>
      </c>
      <c r="E80" t="str">
        <f t="shared" si="8"/>
        <v>ZKX5016</v>
      </c>
    </row>
    <row r="81" spans="1:5" ht="26" thickBot="1">
      <c r="A81" s="44" t="s">
        <v>570</v>
      </c>
      <c r="B81" s="47" t="s">
        <v>569</v>
      </c>
      <c r="C81" t="str">
        <f t="shared" si="6"/>
        <v>Aoshu</v>
      </c>
      <c r="D81" t="str">
        <f t="shared" si="7"/>
        <v>Zhang</v>
      </c>
      <c r="E81" t="str">
        <f t="shared" si="8"/>
        <v>AXZ31</v>
      </c>
    </row>
    <row r="82" spans="1:5" ht="26" thickBot="1">
      <c r="A82" s="41" t="s">
        <v>568</v>
      </c>
      <c r="B82" s="46" t="s">
        <v>567</v>
      </c>
      <c r="C82" t="str">
        <f t="shared" si="6"/>
        <v>Qin</v>
      </c>
      <c r="D82" t="str">
        <f t="shared" si="7"/>
        <v>Zhang</v>
      </c>
      <c r="E82" t="str">
        <f t="shared" si="8"/>
        <v>QFZ5029</v>
      </c>
    </row>
    <row r="83" spans="1:5" ht="26" thickBot="1">
      <c r="A83" s="41" t="s">
        <v>566</v>
      </c>
      <c r="B83" s="46" t="s">
        <v>565</v>
      </c>
      <c r="C83" t="str">
        <f t="shared" si="6"/>
        <v>Yichi</v>
      </c>
      <c r="D83" t="str">
        <f t="shared" si="7"/>
        <v>Zhang</v>
      </c>
      <c r="E83" t="str">
        <f t="shared" si="8"/>
        <v>YXZ362</v>
      </c>
    </row>
    <row r="84" spans="1:5" ht="26" thickBot="1">
      <c r="A84" s="41" t="s">
        <v>564</v>
      </c>
      <c r="B84" s="43" t="s">
        <v>563</v>
      </c>
      <c r="C84" t="str">
        <f t="shared" si="6"/>
        <v>Zihan</v>
      </c>
      <c r="D84" t="str">
        <f t="shared" si="7"/>
        <v>Zhang</v>
      </c>
      <c r="E84" t="str">
        <f t="shared" si="8"/>
        <v>ZUZ161</v>
      </c>
    </row>
    <row r="85" spans="1:5" ht="26" thickBot="1">
      <c r="A85" s="41" t="s">
        <v>562</v>
      </c>
      <c r="B85" s="43" t="s">
        <v>561</v>
      </c>
      <c r="C85" t="str">
        <f t="shared" si="6"/>
        <v>Nicholas</v>
      </c>
      <c r="D85" t="str">
        <f t="shared" si="7"/>
        <v>Zuchelli</v>
      </c>
      <c r="E85" t="str">
        <f t="shared" si="8"/>
        <v>NQZ5067</v>
      </c>
    </row>
    <row r="86" spans="1:5" ht="28" thickBot="1">
      <c r="A86" s="45" t="s">
        <v>560</v>
      </c>
      <c r="B86" s="48" t="s">
        <v>559</v>
      </c>
      <c r="C86" t="str">
        <f t="shared" si="6"/>
        <v>Julia</v>
      </c>
      <c r="D86" t="str">
        <f t="shared" si="7"/>
        <v>Trigg</v>
      </c>
      <c r="E86" t="str">
        <f t="shared" si="8"/>
        <v>jxt5423</v>
      </c>
    </row>
    <row r="87" spans="1:5" ht="28" thickBot="1">
      <c r="A87" s="45" t="s">
        <v>558</v>
      </c>
      <c r="B87" s="49"/>
      <c r="C87" t="str">
        <f t="shared" si="6"/>
        <v>Tianhao</v>
      </c>
      <c r="D87" t="str">
        <f t="shared" si="7"/>
        <v>Wang</v>
      </c>
      <c r="E87" t="s">
        <v>1103</v>
      </c>
    </row>
    <row r="88" spans="1:5" ht="28" thickBot="1">
      <c r="A88" s="45" t="s">
        <v>557</v>
      </c>
      <c r="B88" s="49"/>
      <c r="C88" t="str">
        <f t="shared" si="6"/>
        <v>Akash</v>
      </c>
      <c r="D88" t="str">
        <f t="shared" si="7"/>
        <v>Patel</v>
      </c>
      <c r="E88" t="s">
        <v>471</v>
      </c>
    </row>
    <row r="89" spans="1:5" ht="28" thickBot="1">
      <c r="A89" s="45" t="s">
        <v>556</v>
      </c>
      <c r="B89" s="49"/>
      <c r="C89" t="str">
        <f t="shared" si="6"/>
        <v>Thomas</v>
      </c>
      <c r="D89" t="str">
        <f t="shared" si="7"/>
        <v>Reif</v>
      </c>
      <c r="E89" t="s">
        <v>1104</v>
      </c>
    </row>
    <row r="90" spans="1:5" ht="28" thickBot="1">
      <c r="A90" s="45" t="s">
        <v>555</v>
      </c>
      <c r="B90" s="49"/>
      <c r="C90" t="str">
        <f t="shared" si="6"/>
        <v>Dante</v>
      </c>
      <c r="D90" t="str">
        <f t="shared" si="7"/>
        <v>Marcucci</v>
      </c>
      <c r="E90" t="s">
        <v>292</v>
      </c>
    </row>
    <row r="91" spans="1:5" ht="28" thickBot="1">
      <c r="A91" s="45" t="s">
        <v>554</v>
      </c>
      <c r="B91" s="49"/>
      <c r="C91" t="str">
        <f t="shared" si="6"/>
        <v>Kevin</v>
      </c>
      <c r="D91" t="str">
        <f t="shared" si="7"/>
        <v>Logan</v>
      </c>
      <c r="E91" t="s">
        <v>315</v>
      </c>
    </row>
    <row r="92" spans="1:5" ht="28" thickBot="1">
      <c r="A92" s="45" t="s">
        <v>1091</v>
      </c>
      <c r="B92" s="49" t="s">
        <v>1092</v>
      </c>
      <c r="C92" t="s">
        <v>96</v>
      </c>
      <c r="D92" t="s">
        <v>411</v>
      </c>
      <c r="E92" t="str">
        <f t="shared" si="8"/>
        <v>jmr6884</v>
      </c>
    </row>
    <row r="93" spans="1:5" ht="49" thickBot="1">
      <c r="A93" s="52" t="s">
        <v>1093</v>
      </c>
      <c r="B93" s="38" t="s">
        <v>1094</v>
      </c>
      <c r="C93" t="s">
        <v>40</v>
      </c>
      <c r="D93" t="s">
        <v>41</v>
      </c>
      <c r="E93" t="str">
        <f t="shared" si="8"/>
        <v>dmw5806</v>
      </c>
    </row>
    <row r="94" spans="1:5" ht="28" thickBot="1">
      <c r="A94" s="45" t="s">
        <v>1095</v>
      </c>
      <c r="B94" s="48" t="s">
        <v>286</v>
      </c>
      <c r="C94" t="s">
        <v>284</v>
      </c>
      <c r="D94" t="s">
        <v>285</v>
      </c>
      <c r="E94" s="48" t="s">
        <v>286</v>
      </c>
    </row>
    <row r="95" spans="1:5" ht="28" thickBot="1">
      <c r="A95" s="45" t="s">
        <v>1096</v>
      </c>
      <c r="B95" s="49" t="s">
        <v>203</v>
      </c>
      <c r="C95" t="s">
        <v>201</v>
      </c>
      <c r="D95" t="s">
        <v>521</v>
      </c>
      <c r="E95" s="49" t="s">
        <v>203</v>
      </c>
    </row>
    <row r="96" spans="1:5" ht="28" thickBot="1">
      <c r="A96" s="45" t="s">
        <v>1097</v>
      </c>
      <c r="B96" s="49" t="s">
        <v>1027</v>
      </c>
      <c r="C96" t="s">
        <v>1025</v>
      </c>
      <c r="D96" t="s">
        <v>1026</v>
      </c>
      <c r="E96" s="49" t="s">
        <v>1027</v>
      </c>
    </row>
    <row r="97" spans="1:5" ht="28" thickBot="1">
      <c r="A97" s="45" t="s">
        <v>1098</v>
      </c>
      <c r="B97" s="49" t="s">
        <v>271</v>
      </c>
      <c r="C97" t="s">
        <v>146</v>
      </c>
      <c r="D97" t="s">
        <v>270</v>
      </c>
      <c r="E97" s="49" t="s">
        <v>271</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tabColor theme="5" tint="0.39997558519241921"/>
  </sheetPr>
  <dimension ref="A1:D14"/>
  <sheetViews>
    <sheetView workbookViewId="0">
      <selection activeCell="B7" sqref="B7:C7"/>
    </sheetView>
  </sheetViews>
  <sheetFormatPr baseColWidth="10" defaultColWidth="8.83203125" defaultRowHeight="15"/>
  <sheetData>
    <row r="1" spans="1:4">
      <c r="A1" t="s">
        <v>9</v>
      </c>
      <c r="B1" t="s">
        <v>20</v>
      </c>
    </row>
    <row r="2" spans="1:4">
      <c r="A2" t="s">
        <v>7</v>
      </c>
      <c r="B2" s="2">
        <v>43346</v>
      </c>
    </row>
    <row r="3" spans="1:4">
      <c r="A3" t="s">
        <v>8</v>
      </c>
      <c r="B3">
        <v>9</v>
      </c>
    </row>
    <row r="5" spans="1:4">
      <c r="A5" t="s">
        <v>0</v>
      </c>
      <c r="B5" t="s">
        <v>1</v>
      </c>
      <c r="C5" t="s">
        <v>4</v>
      </c>
      <c r="D5" t="s">
        <v>2</v>
      </c>
    </row>
    <row r="6" spans="1:4">
      <c r="A6" t="s">
        <v>455</v>
      </c>
      <c r="B6" t="s">
        <v>241</v>
      </c>
      <c r="C6" t="s">
        <v>22</v>
      </c>
      <c r="D6" t="s">
        <v>457</v>
      </c>
    </row>
    <row r="7" spans="1:4">
      <c r="A7" t="s">
        <v>37</v>
      </c>
      <c r="B7" t="s">
        <v>38</v>
      </c>
      <c r="C7" t="s">
        <v>22</v>
      </c>
      <c r="D7" t="s">
        <v>39</v>
      </c>
    </row>
    <row r="8" spans="1:4">
      <c r="A8" t="s">
        <v>246</v>
      </c>
      <c r="B8" t="s">
        <v>247</v>
      </c>
      <c r="C8" t="s">
        <v>23</v>
      </c>
      <c r="D8" t="s">
        <v>248</v>
      </c>
    </row>
    <row r="9" spans="1:4">
      <c r="A9" t="s">
        <v>463</v>
      </c>
      <c r="B9" t="s">
        <v>464</v>
      </c>
      <c r="C9" t="s">
        <v>24</v>
      </c>
      <c r="D9" t="s">
        <v>469</v>
      </c>
    </row>
    <row r="10" spans="1:4">
      <c r="A10" t="s">
        <v>288</v>
      </c>
      <c r="B10" t="s">
        <v>932</v>
      </c>
      <c r="C10" t="s">
        <v>22</v>
      </c>
      <c r="D10" t="s">
        <v>933</v>
      </c>
    </row>
    <row r="11" spans="1:4">
      <c r="A11" t="s">
        <v>148</v>
      </c>
      <c r="B11" t="s">
        <v>149</v>
      </c>
      <c r="C11" t="s">
        <v>21</v>
      </c>
      <c r="D11" t="s">
        <v>150</v>
      </c>
    </row>
    <row r="12" spans="1:4">
      <c r="A12" t="s">
        <v>963</v>
      </c>
      <c r="B12" t="s">
        <v>103</v>
      </c>
      <c r="C12" t="s">
        <v>23</v>
      </c>
      <c r="D12" t="s">
        <v>964</v>
      </c>
    </row>
    <row r="13" spans="1:4">
      <c r="A13" t="s">
        <v>234</v>
      </c>
      <c r="B13" t="s">
        <v>235</v>
      </c>
      <c r="C13" t="s">
        <v>22</v>
      </c>
      <c r="D13" t="s">
        <v>236</v>
      </c>
    </row>
    <row r="14" spans="1:4">
      <c r="A14" t="s">
        <v>1053</v>
      </c>
      <c r="B14" t="s">
        <v>1054</v>
      </c>
      <c r="C14" t="s">
        <v>24</v>
      </c>
      <c r="D14" t="s">
        <v>1055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D56B-3C90-454A-817C-CD9A6D1AC2C3}">
  <sheetPr codeName="Sheet54"/>
  <dimension ref="A1:D27"/>
  <sheetViews>
    <sheetView workbookViewId="0">
      <selection activeCell="B7" sqref="B7:C7"/>
    </sheetView>
  </sheetViews>
  <sheetFormatPr baseColWidth="10" defaultRowHeight="15"/>
  <cols>
    <col min="2" max="2" width="25.6640625" bestFit="1" customWidth="1"/>
    <col min="3" max="3" width="4.6640625" bestFit="1" customWidth="1"/>
    <col min="4" max="4" width="17" bestFit="1" customWidth="1"/>
  </cols>
  <sheetData>
    <row r="1" spans="1:4">
      <c r="A1" s="17" t="s">
        <v>339</v>
      </c>
      <c r="B1" s="22" t="s">
        <v>1457</v>
      </c>
      <c r="C1" s="19"/>
      <c r="D1" s="20"/>
    </row>
    <row r="2" spans="1:4">
      <c r="A2" s="17" t="s">
        <v>7</v>
      </c>
      <c r="B2" s="78">
        <v>43546</v>
      </c>
      <c r="C2" s="19"/>
      <c r="D2" s="20"/>
    </row>
    <row r="3" spans="1:4">
      <c r="A3" s="17" t="s">
        <v>8</v>
      </c>
      <c r="B3" s="22">
        <v>22</v>
      </c>
      <c r="C3" s="19"/>
      <c r="D3" s="20"/>
    </row>
    <row r="4" spans="1:4">
      <c r="A4" s="20"/>
      <c r="B4" s="20"/>
      <c r="C4" s="19"/>
      <c r="D4" s="20"/>
    </row>
    <row r="5" spans="1:4">
      <c r="A5" s="50" t="s">
        <v>341</v>
      </c>
      <c r="B5" s="50" t="s">
        <v>342</v>
      </c>
      <c r="C5" s="50" t="s">
        <v>4</v>
      </c>
      <c r="D5" s="50" t="s">
        <v>343</v>
      </c>
    </row>
    <row r="6" spans="1:4">
      <c r="A6" s="87" t="s">
        <v>467</v>
      </c>
      <c r="B6" s="87" t="s">
        <v>468</v>
      </c>
      <c r="C6" s="88" t="s">
        <v>23</v>
      </c>
      <c r="D6" s="87" t="s">
        <v>471</v>
      </c>
    </row>
    <row r="7" spans="1:4">
      <c r="A7" s="87" t="s">
        <v>401</v>
      </c>
      <c r="B7" s="87" t="s">
        <v>402</v>
      </c>
      <c r="C7" s="88" t="s">
        <v>22</v>
      </c>
      <c r="D7" s="87" t="s">
        <v>403</v>
      </c>
    </row>
    <row r="8" spans="1:4">
      <c r="A8" s="87" t="s">
        <v>46</v>
      </c>
      <c r="B8" s="87" t="s">
        <v>47</v>
      </c>
      <c r="C8" s="88" t="s">
        <v>21</v>
      </c>
      <c r="D8" s="87" t="s">
        <v>48</v>
      </c>
    </row>
    <row r="9" spans="1:4">
      <c r="A9" s="87" t="s">
        <v>1413</v>
      </c>
      <c r="B9" s="87" t="s">
        <v>1414</v>
      </c>
      <c r="C9" s="88" t="s">
        <v>21</v>
      </c>
      <c r="D9" s="87" t="s">
        <v>1415</v>
      </c>
    </row>
    <row r="10" spans="1:4">
      <c r="A10" s="87" t="s">
        <v>261</v>
      </c>
      <c r="B10" s="87" t="s">
        <v>262</v>
      </c>
      <c r="C10" s="88" t="s">
        <v>21</v>
      </c>
      <c r="D10" s="87" t="s">
        <v>263</v>
      </c>
    </row>
    <row r="11" spans="1:4">
      <c r="A11" s="87" t="s">
        <v>459</v>
      </c>
      <c r="B11" s="87" t="s">
        <v>460</v>
      </c>
      <c r="C11" s="88" t="s">
        <v>22</v>
      </c>
      <c r="D11" s="87" t="s">
        <v>461</v>
      </c>
    </row>
    <row r="12" spans="1:4">
      <c r="A12" s="87" t="s">
        <v>306</v>
      </c>
      <c r="B12" s="87" t="s">
        <v>307</v>
      </c>
      <c r="C12" s="88" t="s">
        <v>24</v>
      </c>
      <c r="D12" s="87" t="s">
        <v>308</v>
      </c>
    </row>
    <row r="13" spans="1:4">
      <c r="A13" s="87" t="s">
        <v>70</v>
      </c>
      <c r="B13" s="87" t="s">
        <v>159</v>
      </c>
      <c r="C13" s="88" t="s">
        <v>23</v>
      </c>
      <c r="D13" s="87" t="s">
        <v>160</v>
      </c>
    </row>
    <row r="14" spans="1:4">
      <c r="A14" s="87" t="s">
        <v>790</v>
      </c>
      <c r="B14" s="87" t="s">
        <v>791</v>
      </c>
      <c r="C14" s="88" t="s">
        <v>22</v>
      </c>
      <c r="D14" s="87" t="s">
        <v>968</v>
      </c>
    </row>
    <row r="15" spans="1:4">
      <c r="A15" s="87" t="s">
        <v>847</v>
      </c>
      <c r="B15" s="87" t="s">
        <v>848</v>
      </c>
      <c r="C15" s="88" t="s">
        <v>22</v>
      </c>
      <c r="D15" s="87" t="s">
        <v>927</v>
      </c>
    </row>
    <row r="16" spans="1:4">
      <c r="A16" s="87" t="s">
        <v>37</v>
      </c>
      <c r="B16" s="87" t="s">
        <v>38</v>
      </c>
      <c r="C16" s="88" t="s">
        <v>22</v>
      </c>
      <c r="D16" s="87" t="s">
        <v>39</v>
      </c>
    </row>
    <row r="17" spans="1:4">
      <c r="A17" s="87" t="s">
        <v>1458</v>
      </c>
      <c r="B17" s="87" t="s">
        <v>295</v>
      </c>
      <c r="C17" s="88" t="s">
        <v>21</v>
      </c>
      <c r="D17" s="87" t="s">
        <v>321</v>
      </c>
    </row>
    <row r="18" spans="1:4">
      <c r="A18" s="87" t="s">
        <v>721</v>
      </c>
      <c r="B18" s="87" t="s">
        <v>413</v>
      </c>
      <c r="C18" s="88" t="s">
        <v>22</v>
      </c>
      <c r="D18" s="87" t="s">
        <v>414</v>
      </c>
    </row>
    <row r="19" spans="1:4">
      <c r="A19" s="87" t="s">
        <v>234</v>
      </c>
      <c r="B19" s="87" t="s">
        <v>235</v>
      </c>
      <c r="C19" s="88" t="s">
        <v>22</v>
      </c>
      <c r="D19" s="87" t="s">
        <v>236</v>
      </c>
    </row>
    <row r="20" spans="1:4">
      <c r="A20" s="87" t="s">
        <v>1459</v>
      </c>
      <c r="B20" s="87" t="s">
        <v>273</v>
      </c>
      <c r="C20" s="88" t="s">
        <v>21</v>
      </c>
      <c r="D20" s="87" t="s">
        <v>1460</v>
      </c>
    </row>
    <row r="21" spans="1:4">
      <c r="A21" s="87" t="s">
        <v>458</v>
      </c>
      <c r="B21" s="87" t="s">
        <v>293</v>
      </c>
      <c r="C21" s="88" t="s">
        <v>21</v>
      </c>
      <c r="D21" s="87" t="s">
        <v>400</v>
      </c>
    </row>
    <row r="22" spans="1:4">
      <c r="A22" s="87" t="s">
        <v>170</v>
      </c>
      <c r="B22" s="87" t="s">
        <v>169</v>
      </c>
      <c r="C22" s="88" t="s">
        <v>21</v>
      </c>
      <c r="D22" s="87" t="s">
        <v>171</v>
      </c>
    </row>
    <row r="23" spans="1:4">
      <c r="A23" s="87" t="s">
        <v>888</v>
      </c>
      <c r="B23" s="87" t="s">
        <v>402</v>
      </c>
      <c r="C23" s="88" t="s">
        <v>21</v>
      </c>
      <c r="D23" s="87" t="s">
        <v>894</v>
      </c>
    </row>
    <row r="24" spans="1:4">
      <c r="A24" s="87" t="s">
        <v>532</v>
      </c>
      <c r="B24" s="87" t="s">
        <v>531</v>
      </c>
      <c r="C24" s="88" t="s">
        <v>22</v>
      </c>
      <c r="D24" s="87" t="s">
        <v>943</v>
      </c>
    </row>
    <row r="25" spans="1:4">
      <c r="A25" s="87" t="s">
        <v>204</v>
      </c>
      <c r="B25" s="87" t="s">
        <v>205</v>
      </c>
      <c r="C25" s="88" t="s">
        <v>23</v>
      </c>
      <c r="D25" s="87" t="s">
        <v>206</v>
      </c>
    </row>
    <row r="26" spans="1:4">
      <c r="A26" s="87" t="s">
        <v>161</v>
      </c>
      <c r="B26" s="87" t="s">
        <v>162</v>
      </c>
      <c r="C26" s="88" t="s">
        <v>23</v>
      </c>
      <c r="D26" s="87" t="s">
        <v>1461</v>
      </c>
    </row>
    <row r="27" spans="1:4">
      <c r="A27" s="87" t="s">
        <v>1462</v>
      </c>
      <c r="B27" s="87" t="s">
        <v>913</v>
      </c>
      <c r="C27" s="88" t="s">
        <v>22</v>
      </c>
      <c r="D27" s="87" t="s">
        <v>1463</v>
      </c>
    </row>
  </sheetData>
  <dataValidations count="1">
    <dataValidation type="list" allowBlank="1" showErrorMessage="1" sqref="C6:C27" xr:uid="{AC3C0332-A0BD-EC48-BF41-255796BFED4E}">
      <formula1>"Fr,So,Jr,Sr"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4112C-8C9D-7B40-896E-DC656BE80C8C}">
  <sheetPr codeName="Sheet51"/>
  <dimension ref="A1:D17"/>
  <sheetViews>
    <sheetView workbookViewId="0">
      <selection activeCell="B7" sqref="B7:C7"/>
    </sheetView>
  </sheetViews>
  <sheetFormatPr baseColWidth="10" defaultRowHeight="15"/>
  <sheetData>
    <row r="1" spans="1:4">
      <c r="A1" s="1" t="s">
        <v>339</v>
      </c>
      <c r="B1" t="s">
        <v>969</v>
      </c>
    </row>
    <row r="2" spans="1:4">
      <c r="A2" s="1" t="s">
        <v>7</v>
      </c>
      <c r="B2" s="2">
        <v>43567</v>
      </c>
    </row>
    <row r="3" spans="1:4">
      <c r="A3" s="1" t="s">
        <v>8</v>
      </c>
      <c r="B3">
        <v>12</v>
      </c>
    </row>
    <row r="5" spans="1:4">
      <c r="A5" s="15" t="s">
        <v>341</v>
      </c>
      <c r="B5" s="15" t="s">
        <v>342</v>
      </c>
      <c r="C5" s="15" t="s">
        <v>4</v>
      </c>
      <c r="D5" s="15" t="s">
        <v>343</v>
      </c>
    </row>
    <row r="6" spans="1:4">
      <c r="A6" s="77" t="s">
        <v>111</v>
      </c>
      <c r="B6" s="77" t="s">
        <v>295</v>
      </c>
      <c r="C6" s="77" t="s">
        <v>21</v>
      </c>
      <c r="D6" s="77" t="s">
        <v>321</v>
      </c>
    </row>
    <row r="7" spans="1:4">
      <c r="A7" s="77" t="s">
        <v>154</v>
      </c>
      <c r="B7" s="77" t="s">
        <v>155</v>
      </c>
      <c r="C7" s="77" t="s">
        <v>21</v>
      </c>
      <c r="D7" s="77" t="s">
        <v>156</v>
      </c>
    </row>
    <row r="8" spans="1:4">
      <c r="A8" s="77" t="s">
        <v>261</v>
      </c>
      <c r="B8" s="77" t="s">
        <v>262</v>
      </c>
      <c r="C8" s="77" t="s">
        <v>21</v>
      </c>
      <c r="D8" s="77" t="s">
        <v>263</v>
      </c>
    </row>
    <row r="9" spans="1:4">
      <c r="A9" s="77" t="s">
        <v>532</v>
      </c>
      <c r="B9" s="77" t="s">
        <v>531</v>
      </c>
      <c r="C9" s="77" t="s">
        <v>22</v>
      </c>
      <c r="D9" s="77" t="s">
        <v>943</v>
      </c>
    </row>
    <row r="10" spans="1:4">
      <c r="A10" s="77" t="s">
        <v>46</v>
      </c>
      <c r="B10" s="77" t="s">
        <v>47</v>
      </c>
      <c r="C10" s="77" t="s">
        <v>21</v>
      </c>
      <c r="D10" s="77" t="s">
        <v>48</v>
      </c>
    </row>
    <row r="11" spans="1:4">
      <c r="A11" s="77" t="s">
        <v>61</v>
      </c>
      <c r="B11" s="77" t="s">
        <v>376</v>
      </c>
      <c r="C11" s="77" t="s">
        <v>22</v>
      </c>
      <c r="D11" s="77" t="s">
        <v>377</v>
      </c>
    </row>
    <row r="12" spans="1:4">
      <c r="A12" s="77" t="s">
        <v>64</v>
      </c>
      <c r="B12" s="77" t="s">
        <v>65</v>
      </c>
      <c r="C12" s="77" t="s">
        <v>21</v>
      </c>
      <c r="D12" s="77" t="s">
        <v>1455</v>
      </c>
    </row>
    <row r="13" spans="1:4">
      <c r="A13" s="77" t="s">
        <v>1413</v>
      </c>
      <c r="B13" s="77" t="s">
        <v>1414</v>
      </c>
      <c r="C13" s="77" t="s">
        <v>21</v>
      </c>
      <c r="D13" s="77" t="s">
        <v>1415</v>
      </c>
    </row>
    <row r="14" spans="1:4">
      <c r="A14" s="77" t="s">
        <v>255</v>
      </c>
      <c r="B14" s="77" t="s">
        <v>256</v>
      </c>
      <c r="C14" s="77" t="s">
        <v>23</v>
      </c>
      <c r="D14" s="77" t="s">
        <v>257</v>
      </c>
    </row>
    <row r="15" spans="1:4">
      <c r="A15" s="77" t="s">
        <v>790</v>
      </c>
      <c r="B15" s="77" t="s">
        <v>791</v>
      </c>
      <c r="C15" s="77" t="s">
        <v>22</v>
      </c>
      <c r="D15" s="77" t="s">
        <v>968</v>
      </c>
    </row>
    <row r="16" spans="1:4">
      <c r="A16" s="77" t="s">
        <v>1022</v>
      </c>
      <c r="B16" s="77" t="s">
        <v>1023</v>
      </c>
      <c r="C16" s="77" t="s">
        <v>23</v>
      </c>
      <c r="D16" s="77" t="s">
        <v>1456</v>
      </c>
    </row>
    <row r="17" spans="1:4">
      <c r="A17" s="77" t="s">
        <v>67</v>
      </c>
      <c r="B17" s="77" t="s">
        <v>68</v>
      </c>
      <c r="C17" s="77" t="s">
        <v>21</v>
      </c>
      <c r="D17" s="77" t="s">
        <v>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0BAF1-6E90-8348-9DA6-B94974967074}">
  <sheetPr codeName="Sheet52"/>
  <dimension ref="A1:D17"/>
  <sheetViews>
    <sheetView workbookViewId="0">
      <selection activeCell="B7" sqref="B7:C7"/>
    </sheetView>
  </sheetViews>
  <sheetFormatPr baseColWidth="10" defaultRowHeight="15"/>
  <sheetData>
    <row r="1" spans="1:4">
      <c r="A1" s="17" t="s">
        <v>339</v>
      </c>
      <c r="B1" s="22" t="s">
        <v>969</v>
      </c>
      <c r="C1" s="19"/>
      <c r="D1" s="20"/>
    </row>
    <row r="2" spans="1:4">
      <c r="A2" s="17" t="s">
        <v>7</v>
      </c>
      <c r="B2" s="78">
        <v>43553</v>
      </c>
      <c r="C2" s="19"/>
      <c r="D2" s="20"/>
    </row>
    <row r="3" spans="1:4">
      <c r="A3" s="17" t="s">
        <v>8</v>
      </c>
      <c r="B3" s="22">
        <f>COUNTA(D6:D155)</f>
        <v>12</v>
      </c>
      <c r="C3" s="19"/>
      <c r="D3" s="20"/>
    </row>
    <row r="4" spans="1:4">
      <c r="A4" s="20"/>
      <c r="B4" s="20"/>
      <c r="C4" s="19"/>
      <c r="D4" s="20"/>
    </row>
    <row r="5" spans="1:4">
      <c r="A5" s="50" t="s">
        <v>341</v>
      </c>
      <c r="B5" s="50" t="s">
        <v>342</v>
      </c>
      <c r="C5" s="50" t="s">
        <v>4</v>
      </c>
      <c r="D5" s="50" t="s">
        <v>343</v>
      </c>
    </row>
    <row r="6" spans="1:4">
      <c r="A6" s="51" t="s">
        <v>111</v>
      </c>
      <c r="B6" s="51" t="s">
        <v>295</v>
      </c>
      <c r="C6" s="27" t="s">
        <v>21</v>
      </c>
      <c r="D6" s="51" t="s">
        <v>321</v>
      </c>
    </row>
    <row r="7" spans="1:4">
      <c r="A7" s="51" t="s">
        <v>154</v>
      </c>
      <c r="B7" s="51" t="s">
        <v>155</v>
      </c>
      <c r="C7" s="27" t="s">
        <v>21</v>
      </c>
      <c r="D7" s="51" t="s">
        <v>156</v>
      </c>
    </row>
    <row r="8" spans="1:4">
      <c r="A8" s="51" t="s">
        <v>25</v>
      </c>
      <c r="B8" s="51" t="s">
        <v>295</v>
      </c>
      <c r="C8" s="27" t="s">
        <v>24</v>
      </c>
      <c r="D8" s="51" t="s">
        <v>296</v>
      </c>
    </row>
    <row r="9" spans="1:4">
      <c r="A9" s="51" t="s">
        <v>261</v>
      </c>
      <c r="B9" s="51" t="s">
        <v>262</v>
      </c>
      <c r="C9" s="27" t="s">
        <v>21</v>
      </c>
      <c r="D9" s="51" t="s">
        <v>263</v>
      </c>
    </row>
    <row r="10" spans="1:4">
      <c r="A10" s="51" t="s">
        <v>532</v>
      </c>
      <c r="B10" s="51" t="s">
        <v>531</v>
      </c>
      <c r="C10" s="27" t="s">
        <v>22</v>
      </c>
      <c r="D10" s="51" t="s">
        <v>943</v>
      </c>
    </row>
    <row r="11" spans="1:4">
      <c r="A11" s="51" t="s">
        <v>46</v>
      </c>
      <c r="B11" s="51" t="s">
        <v>47</v>
      </c>
      <c r="C11" s="27" t="s">
        <v>21</v>
      </c>
      <c r="D11" s="51" t="s">
        <v>48</v>
      </c>
    </row>
    <row r="12" spans="1:4" ht="16">
      <c r="A12" s="51" t="s">
        <v>970</v>
      </c>
      <c r="B12" s="51" t="s">
        <v>890</v>
      </c>
      <c r="C12" s="27" t="s">
        <v>21</v>
      </c>
      <c r="D12" s="79" t="s">
        <v>895</v>
      </c>
    </row>
    <row r="13" spans="1:4" ht="16">
      <c r="A13" s="51" t="s">
        <v>228</v>
      </c>
      <c r="B13" s="51" t="s">
        <v>229</v>
      </c>
      <c r="C13" s="27" t="s">
        <v>21</v>
      </c>
      <c r="D13" s="79" t="s">
        <v>230</v>
      </c>
    </row>
    <row r="14" spans="1:4">
      <c r="A14" s="51" t="s">
        <v>1443</v>
      </c>
      <c r="B14" s="51" t="s">
        <v>1411</v>
      </c>
      <c r="C14" s="27" t="s">
        <v>24</v>
      </c>
      <c r="D14" s="51" t="s">
        <v>1412</v>
      </c>
    </row>
    <row r="15" spans="1:4" ht="16">
      <c r="A15" s="51" t="s">
        <v>441</v>
      </c>
      <c r="B15" s="51" t="s">
        <v>442</v>
      </c>
      <c r="C15" s="27" t="s">
        <v>23</v>
      </c>
      <c r="D15" s="79" t="s">
        <v>443</v>
      </c>
    </row>
    <row r="16" spans="1:4" ht="16">
      <c r="A16" s="51" t="s">
        <v>40</v>
      </c>
      <c r="B16" s="51" t="s">
        <v>38</v>
      </c>
      <c r="C16" s="27" t="s">
        <v>22</v>
      </c>
      <c r="D16" s="79" t="s">
        <v>39</v>
      </c>
    </row>
    <row r="17" spans="1:4" ht="16">
      <c r="A17" s="51" t="s">
        <v>231</v>
      </c>
      <c r="B17" s="51" t="s">
        <v>232</v>
      </c>
      <c r="C17" s="27" t="s">
        <v>21</v>
      </c>
      <c r="D17" s="79" t="s">
        <v>233</v>
      </c>
    </row>
  </sheetData>
  <dataValidations count="1">
    <dataValidation type="list" allowBlank="1" showErrorMessage="1" sqref="C6:C17" xr:uid="{BD1CB9E8-1B53-204A-9833-90FB888AA41B}">
      <formula1>"Fr,So,Jr,Sr"</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ECAAC-4E9A-6A4A-8647-6D50002FB60D}">
  <sheetPr codeName="Sheet53"/>
  <dimension ref="A1:D12"/>
  <sheetViews>
    <sheetView workbookViewId="0">
      <selection activeCell="B7" sqref="B7:C7"/>
    </sheetView>
  </sheetViews>
  <sheetFormatPr baseColWidth="10" defaultRowHeight="15"/>
  <sheetData>
    <row r="1" spans="1:4">
      <c r="A1" s="1" t="s">
        <v>339</v>
      </c>
      <c r="B1" t="s">
        <v>1454</v>
      </c>
    </row>
    <row r="2" spans="1:4">
      <c r="A2" s="1" t="s">
        <v>7</v>
      </c>
      <c r="B2" s="2">
        <v>43539</v>
      </c>
    </row>
    <row r="3" spans="1:4">
      <c r="A3" s="1" t="s">
        <v>8</v>
      </c>
      <c r="B3">
        <v>7</v>
      </c>
    </row>
    <row r="5" spans="1:4">
      <c r="A5" s="15" t="s">
        <v>341</v>
      </c>
      <c r="B5" s="15" t="s">
        <v>342</v>
      </c>
      <c r="C5" s="15" t="s">
        <v>4</v>
      </c>
      <c r="D5" s="15" t="s">
        <v>343</v>
      </c>
    </row>
    <row r="6" spans="1:4">
      <c r="A6" s="77" t="s">
        <v>111</v>
      </c>
      <c r="B6" s="77" t="s">
        <v>295</v>
      </c>
      <c r="C6" s="77" t="s">
        <v>21</v>
      </c>
      <c r="D6" s="77" t="s">
        <v>321</v>
      </c>
    </row>
    <row r="7" spans="1:4">
      <c r="A7" s="77" t="s">
        <v>154</v>
      </c>
      <c r="B7" s="77" t="s">
        <v>155</v>
      </c>
      <c r="C7" s="77" t="s">
        <v>21</v>
      </c>
      <c r="D7" s="77" t="s">
        <v>156</v>
      </c>
    </row>
    <row r="8" spans="1:4">
      <c r="A8" s="77" t="s">
        <v>64</v>
      </c>
      <c r="B8" s="77" t="s">
        <v>65</v>
      </c>
      <c r="C8" s="77" t="s">
        <v>21</v>
      </c>
      <c r="D8" s="77" t="s">
        <v>1455</v>
      </c>
    </row>
    <row r="9" spans="1:4">
      <c r="A9" s="77" t="s">
        <v>261</v>
      </c>
      <c r="B9" s="77" t="s">
        <v>262</v>
      </c>
      <c r="C9" s="77" t="s">
        <v>21</v>
      </c>
      <c r="D9" s="77" t="s">
        <v>263</v>
      </c>
    </row>
    <row r="10" spans="1:4">
      <c r="A10" s="77" t="s">
        <v>950</v>
      </c>
      <c r="B10" s="77" t="s">
        <v>1081</v>
      </c>
      <c r="C10" s="77" t="s">
        <v>24</v>
      </c>
      <c r="D10" s="77" t="s">
        <v>1082</v>
      </c>
    </row>
    <row r="11" spans="1:4">
      <c r="A11" s="77" t="s">
        <v>532</v>
      </c>
      <c r="B11" s="77" t="s">
        <v>531</v>
      </c>
      <c r="C11" s="77" t="s">
        <v>22</v>
      </c>
      <c r="D11" s="77" t="s">
        <v>943</v>
      </c>
    </row>
    <row r="12" spans="1:4">
      <c r="A12" s="77" t="s">
        <v>61</v>
      </c>
      <c r="B12" s="77" t="s">
        <v>376</v>
      </c>
      <c r="C12" s="77" t="s">
        <v>22</v>
      </c>
      <c r="D12" s="77" t="s">
        <v>377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Student 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Microsoft Office User</cp:lastModifiedBy>
  <dcterms:created xsi:type="dcterms:W3CDTF">2018-08-15T18:39:12Z</dcterms:created>
  <dcterms:modified xsi:type="dcterms:W3CDTF">2019-09-03T00:58:03Z</dcterms:modified>
</cp:coreProperties>
</file>