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codeName="{51196F13-6AD0-C1B8-E2B4-A1F9AE17003E}"/>
  <workbookPr codeName="ThisWorkbook" defaultThemeVersion="166925"/>
  <mc:AlternateContent xmlns:mc="http://schemas.openxmlformats.org/markup-compatibility/2006">
    <mc:Choice Requires="x15">
      <x15ac:absPath xmlns:x15ac="http://schemas.microsoft.com/office/spreadsheetml/2010/11/ac" url="/Users/noahdonten/Desktop/Act Sci Points/"/>
    </mc:Choice>
  </mc:AlternateContent>
  <xr:revisionPtr revIDLastSave="0" documentId="13_ncr:1_{3E395A15-83E5-A94B-BEB4-A4B68D720742}" xr6:coauthVersionLast="36" xr6:coauthVersionMax="36" xr10:uidLastSave="{00000000-0000-0000-0000-000000000000}"/>
  <workbookProtection workbookAlgorithmName="SHA-512" workbookHashValue="efRYGWDVxhtt1gFrcUsye/LtaYds5MQJ0ga9/l/vfeksW3y9jtbcleWyFiF4gPQqdTY3S+2YQQJetmPlD8Wg2Q==" workbookSaltValue="TapcD6OvNNGX5wz0ynw1Pg==" workbookSpinCount="100000" lockStructure="1"/>
  <bookViews>
    <workbookView xWindow="0" yWindow="460" windowWidth="28800" windowHeight="13500" xr2:uid="{00000000-000D-0000-FFFF-FFFF00000000}"/>
  </bookViews>
  <sheets>
    <sheet name="Student Page" sheetId="9" r:id="rId1"/>
    <sheet name="Home" sheetId="1" state="veryHidden" r:id="rId2"/>
    <sheet name="Instructions" sheetId="5" state="veryHidden" r:id="rId3"/>
    <sheet name="Dues" sheetId="39" state="veryHidden" r:id="rId4"/>
    <sheet name="Interview" sheetId="11" state="veryHidden" r:id="rId5"/>
    <sheet name="Event30" sheetId="88" state="veryHidden" r:id="rId6"/>
    <sheet name="Event29" sheetId="87" state="veryHidden" r:id="rId7"/>
    <sheet name="Event28" sheetId="86" state="veryHidden" r:id="rId8"/>
    <sheet name="Event27" sheetId="85" state="veryHidden" r:id="rId9"/>
    <sheet name="Event26" sheetId="84" state="veryHidden" r:id="rId10"/>
    <sheet name="Event25" sheetId="83" state="veryHidden" r:id="rId11"/>
    <sheet name="Event24" sheetId="82" state="veryHidden" r:id="rId12"/>
    <sheet name="Event23" sheetId="81" state="veryHidden" r:id="rId13"/>
    <sheet name="Event22" sheetId="80" state="veryHidden" r:id="rId14"/>
    <sheet name="Event21" sheetId="79" state="veryHidden" r:id="rId15"/>
    <sheet name="Event20" sheetId="78" state="veryHidden" r:id="rId16"/>
    <sheet name="Event19" sheetId="77" state="veryHidden" r:id="rId17"/>
    <sheet name="Event18" sheetId="75" state="veryHidden" r:id="rId18"/>
    <sheet name="Event17" sheetId="76" state="veryHidden" r:id="rId19"/>
    <sheet name="Event16" sheetId="74" state="veryHidden" r:id="rId20"/>
    <sheet name="Event15" sheetId="73" state="veryHidden" r:id="rId21"/>
    <sheet name="Event14" sheetId="72" state="veryHidden" r:id="rId22"/>
    <sheet name="Event13" sheetId="71" state="veryHidden" r:id="rId23"/>
    <sheet name="Event12" sheetId="70" state="veryHidden" r:id="rId24"/>
    <sheet name="Event11" sheetId="69" state="veryHidden" r:id="rId25"/>
    <sheet name="Event10" sheetId="68" state="veryHidden" r:id="rId26"/>
    <sheet name="Event9" sheetId="67" state="veryHidden" r:id="rId27"/>
    <sheet name="Event8" sheetId="66" state="veryHidden" r:id="rId28"/>
    <sheet name="Event7" sheetId="65" state="veryHidden" r:id="rId29"/>
    <sheet name="Event6" sheetId="64" state="veryHidden" r:id="rId30"/>
    <sheet name="Event5" sheetId="63" state="veryHidden" r:id="rId31"/>
    <sheet name="Event4" sheetId="61" state="veryHidden" r:id="rId32"/>
    <sheet name="Event3" sheetId="60" state="veryHidden" r:id="rId33"/>
    <sheet name="Event2" sheetId="62" state="veryHidden" r:id="rId34"/>
    <sheet name="Event1" sheetId="2" state="veryHidden" r:id="rId35"/>
    <sheet name="Major Forum Roster" sheetId="12" state="veryHidden" r:id="rId36"/>
    <sheet name="Due Raw" sheetId="13" state="veryHidden" r:id="rId37"/>
    <sheet name="Dues Look-Up table" sheetId="14" state="veryHidden" r:id="rId38"/>
    <sheet name="Mock Interview Raw Data" sheetId="16" state="veryHidden" r:id="rId39"/>
  </sheets>
  <definedNames>
    <definedName name="_xlnm._FilterDatabase" localSheetId="36" hidden="1">'Due Raw'!$A$1:$C$139</definedName>
    <definedName name="_xlnm._FilterDatabase" localSheetId="3" hidden="1">Dues!$A$5:$D$177</definedName>
    <definedName name="_xlnm._FilterDatabase" localSheetId="34" hidden="1">Event1!$A$5:$D$5</definedName>
    <definedName name="_xlnm._FilterDatabase" localSheetId="1" hidden="1">Home!$A$7:$G$701</definedName>
  </definedNames>
  <calcPr calcId="18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9" i="1" l="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E47" i="1"/>
  <c r="F47" i="1"/>
  <c r="E48" i="1"/>
  <c r="F48" i="1"/>
  <c r="E49" i="1"/>
  <c r="F49" i="1"/>
  <c r="E50" i="1"/>
  <c r="F50" i="1"/>
  <c r="E51" i="1"/>
  <c r="F51" i="1"/>
  <c r="E52" i="1"/>
  <c r="F52" i="1"/>
  <c r="E53" i="1"/>
  <c r="F53" i="1"/>
  <c r="E54" i="1"/>
  <c r="F54" i="1"/>
  <c r="E55" i="1"/>
  <c r="F55" i="1"/>
  <c r="E56" i="1"/>
  <c r="F56" i="1"/>
  <c r="E57" i="1"/>
  <c r="F57" i="1"/>
  <c r="E58" i="1"/>
  <c r="F58" i="1"/>
  <c r="E59" i="1"/>
  <c r="F59" i="1"/>
  <c r="E60" i="1"/>
  <c r="F60" i="1"/>
  <c r="E61" i="1"/>
  <c r="F61" i="1"/>
  <c r="E62" i="1"/>
  <c r="F62" i="1"/>
  <c r="E63" i="1"/>
  <c r="F63" i="1"/>
  <c r="E64" i="1"/>
  <c r="F64" i="1"/>
  <c r="E65" i="1"/>
  <c r="F65" i="1"/>
  <c r="E66" i="1"/>
  <c r="F66" i="1"/>
  <c r="E67" i="1"/>
  <c r="F67" i="1"/>
  <c r="E68" i="1"/>
  <c r="F68" i="1"/>
  <c r="E69" i="1"/>
  <c r="F69" i="1"/>
  <c r="E70" i="1"/>
  <c r="F70" i="1"/>
  <c r="E71" i="1"/>
  <c r="F71" i="1"/>
  <c r="E72" i="1"/>
  <c r="F72" i="1"/>
  <c r="E73" i="1"/>
  <c r="F73" i="1"/>
  <c r="E74" i="1"/>
  <c r="F74" i="1"/>
  <c r="E75" i="1"/>
  <c r="F75" i="1"/>
  <c r="E76" i="1"/>
  <c r="F76" i="1"/>
  <c r="E77" i="1"/>
  <c r="F77" i="1"/>
  <c r="E78" i="1"/>
  <c r="F78" i="1"/>
  <c r="E79" i="1"/>
  <c r="F79" i="1"/>
  <c r="E80" i="1"/>
  <c r="F80" i="1"/>
  <c r="E81" i="1"/>
  <c r="F81" i="1"/>
  <c r="E82" i="1"/>
  <c r="F82" i="1"/>
  <c r="E83" i="1"/>
  <c r="F83" i="1"/>
  <c r="E84" i="1"/>
  <c r="F84" i="1"/>
  <c r="E85" i="1"/>
  <c r="F85" i="1"/>
  <c r="E86" i="1"/>
  <c r="F86" i="1"/>
  <c r="E87" i="1"/>
  <c r="F87" i="1"/>
  <c r="E88" i="1"/>
  <c r="F88" i="1"/>
  <c r="E89" i="1"/>
  <c r="F89" i="1"/>
  <c r="E90" i="1"/>
  <c r="F90" i="1"/>
  <c r="E91" i="1"/>
  <c r="F91" i="1"/>
  <c r="E92" i="1"/>
  <c r="F92" i="1"/>
  <c r="E93" i="1"/>
  <c r="F93" i="1"/>
  <c r="E94" i="1"/>
  <c r="F94" i="1"/>
  <c r="E95" i="1"/>
  <c r="F95" i="1"/>
  <c r="E96" i="1"/>
  <c r="F96" i="1"/>
  <c r="E97" i="1"/>
  <c r="F97" i="1"/>
  <c r="E98" i="1"/>
  <c r="F98" i="1"/>
  <c r="E99" i="1"/>
  <c r="F99" i="1"/>
  <c r="E100" i="1"/>
  <c r="F100" i="1"/>
  <c r="E101" i="1"/>
  <c r="F101" i="1"/>
  <c r="E102" i="1"/>
  <c r="F102" i="1"/>
  <c r="E103" i="1"/>
  <c r="F103" i="1"/>
  <c r="E104" i="1"/>
  <c r="F104" i="1"/>
  <c r="E105" i="1"/>
  <c r="F105" i="1"/>
  <c r="E106" i="1"/>
  <c r="F106" i="1"/>
  <c r="E107" i="1"/>
  <c r="F107" i="1"/>
  <c r="E108" i="1"/>
  <c r="F108" i="1"/>
  <c r="E109" i="1"/>
  <c r="F109" i="1"/>
  <c r="E110" i="1"/>
  <c r="F110" i="1"/>
  <c r="E111" i="1"/>
  <c r="F111" i="1"/>
  <c r="E112" i="1"/>
  <c r="F112" i="1"/>
  <c r="E113" i="1"/>
  <c r="F113" i="1"/>
  <c r="E114" i="1"/>
  <c r="F114" i="1"/>
  <c r="E115" i="1"/>
  <c r="F115" i="1"/>
  <c r="E116" i="1"/>
  <c r="F116" i="1"/>
  <c r="E117" i="1"/>
  <c r="F117" i="1"/>
  <c r="E118" i="1"/>
  <c r="F118" i="1"/>
  <c r="E119" i="1"/>
  <c r="F119" i="1"/>
  <c r="E120" i="1"/>
  <c r="F120" i="1"/>
  <c r="E121" i="1"/>
  <c r="F121" i="1"/>
  <c r="E122" i="1"/>
  <c r="F122" i="1"/>
  <c r="E123" i="1"/>
  <c r="F123" i="1"/>
  <c r="E124" i="1"/>
  <c r="F124" i="1"/>
  <c r="E125" i="1"/>
  <c r="F125" i="1"/>
  <c r="E126" i="1"/>
  <c r="F126" i="1"/>
  <c r="E127" i="1"/>
  <c r="F127" i="1"/>
  <c r="E128" i="1"/>
  <c r="F128" i="1"/>
  <c r="E129" i="1"/>
  <c r="F129" i="1"/>
  <c r="E130" i="1"/>
  <c r="F130" i="1"/>
  <c r="E131" i="1"/>
  <c r="F131" i="1"/>
  <c r="E132" i="1"/>
  <c r="F132" i="1"/>
  <c r="E133" i="1"/>
  <c r="F133" i="1"/>
  <c r="E134" i="1"/>
  <c r="F134" i="1"/>
  <c r="E135" i="1"/>
  <c r="F135" i="1"/>
  <c r="E136" i="1"/>
  <c r="F136" i="1"/>
  <c r="E137" i="1"/>
  <c r="F137" i="1"/>
  <c r="E138" i="1"/>
  <c r="F138" i="1"/>
  <c r="E139" i="1"/>
  <c r="F139" i="1"/>
  <c r="E140" i="1"/>
  <c r="F140" i="1"/>
  <c r="E141" i="1"/>
  <c r="F141" i="1"/>
  <c r="E142" i="1"/>
  <c r="F142" i="1"/>
  <c r="E143" i="1"/>
  <c r="F143" i="1"/>
  <c r="E144" i="1"/>
  <c r="F144" i="1"/>
  <c r="E145" i="1"/>
  <c r="F145" i="1"/>
  <c r="E146" i="1"/>
  <c r="F146" i="1"/>
  <c r="E147" i="1"/>
  <c r="F147" i="1"/>
  <c r="E148" i="1"/>
  <c r="F148" i="1"/>
  <c r="E149" i="1"/>
  <c r="F149" i="1"/>
  <c r="E150" i="1"/>
  <c r="F150" i="1"/>
  <c r="E151" i="1"/>
  <c r="F151" i="1"/>
  <c r="E152" i="1"/>
  <c r="F152" i="1"/>
  <c r="E153" i="1"/>
  <c r="F153" i="1"/>
  <c r="E154" i="1"/>
  <c r="F154" i="1"/>
  <c r="E155" i="1"/>
  <c r="F155" i="1"/>
  <c r="E156" i="1"/>
  <c r="F156" i="1"/>
  <c r="E157" i="1"/>
  <c r="F157" i="1"/>
  <c r="E158" i="1"/>
  <c r="F158" i="1"/>
  <c r="E159" i="1"/>
  <c r="F159" i="1"/>
  <c r="E160" i="1"/>
  <c r="F160" i="1"/>
  <c r="E161" i="1"/>
  <c r="F161" i="1"/>
  <c r="E162" i="1"/>
  <c r="F162" i="1"/>
  <c r="E163" i="1"/>
  <c r="F163" i="1"/>
  <c r="E164" i="1"/>
  <c r="F164" i="1"/>
  <c r="E165" i="1"/>
  <c r="F165" i="1"/>
  <c r="E166" i="1"/>
  <c r="F166" i="1"/>
  <c r="E167" i="1"/>
  <c r="F167" i="1"/>
  <c r="E168" i="1"/>
  <c r="F168" i="1"/>
  <c r="E169" i="1"/>
  <c r="F169" i="1"/>
  <c r="E170" i="1"/>
  <c r="F170" i="1"/>
  <c r="E171" i="1"/>
  <c r="F171" i="1"/>
  <c r="E172" i="1"/>
  <c r="F172" i="1"/>
  <c r="E173" i="1"/>
  <c r="F173" i="1"/>
  <c r="E174" i="1"/>
  <c r="F174" i="1"/>
  <c r="E175" i="1"/>
  <c r="F175" i="1"/>
  <c r="E176" i="1"/>
  <c r="F176" i="1"/>
  <c r="E177" i="1"/>
  <c r="F177" i="1"/>
  <c r="E178" i="1"/>
  <c r="F178" i="1"/>
  <c r="E179" i="1"/>
  <c r="F179" i="1"/>
  <c r="E180" i="1"/>
  <c r="F180" i="1"/>
  <c r="E181" i="1"/>
  <c r="F181" i="1"/>
  <c r="E182" i="1"/>
  <c r="F182" i="1"/>
  <c r="E183" i="1"/>
  <c r="F183" i="1"/>
  <c r="E184" i="1"/>
  <c r="F184" i="1"/>
  <c r="E185" i="1"/>
  <c r="F185" i="1"/>
  <c r="E186" i="1"/>
  <c r="F186" i="1"/>
  <c r="E187" i="1"/>
  <c r="F187" i="1"/>
  <c r="E188" i="1"/>
  <c r="F188" i="1"/>
  <c r="E189" i="1"/>
  <c r="F189" i="1"/>
  <c r="E190" i="1"/>
  <c r="F190" i="1"/>
  <c r="E191" i="1"/>
  <c r="F191" i="1"/>
  <c r="E192" i="1"/>
  <c r="F192" i="1"/>
  <c r="E193" i="1"/>
  <c r="F193" i="1"/>
  <c r="E194" i="1"/>
  <c r="F194" i="1"/>
  <c r="E195" i="1"/>
  <c r="F195" i="1"/>
  <c r="E196" i="1"/>
  <c r="F196" i="1"/>
  <c r="E197" i="1"/>
  <c r="F197" i="1"/>
  <c r="E198" i="1"/>
  <c r="F198" i="1"/>
  <c r="E199" i="1"/>
  <c r="F199" i="1"/>
  <c r="E8" i="1"/>
  <c r="B3" i="87" l="1"/>
  <c r="E6" i="39" l="1"/>
  <c r="F6" i="39" s="1"/>
  <c r="E7" i="39"/>
  <c r="F7" i="39"/>
  <c r="E8" i="39"/>
  <c r="F8" i="39" s="1"/>
  <c r="E9" i="39"/>
  <c r="F9" i="39"/>
  <c r="E10" i="39"/>
  <c r="F10" i="39" s="1"/>
  <c r="E11" i="39"/>
  <c r="F11" i="39"/>
  <c r="E12" i="39"/>
  <c r="F12" i="39" s="1"/>
  <c r="E13" i="39"/>
  <c r="F13" i="39"/>
  <c r="E14" i="39"/>
  <c r="F14" i="39" s="1"/>
  <c r="E15" i="39"/>
  <c r="F15" i="39"/>
  <c r="E16" i="39"/>
  <c r="F16" i="39" s="1"/>
  <c r="E17" i="39"/>
  <c r="F17" i="39"/>
  <c r="E18" i="39"/>
  <c r="F18" i="39" s="1"/>
  <c r="E19" i="39"/>
  <c r="F19" i="39"/>
  <c r="E20" i="39"/>
  <c r="F20" i="39" s="1"/>
  <c r="E21" i="39"/>
  <c r="F21" i="39"/>
  <c r="E22" i="39"/>
  <c r="F22" i="39" s="1"/>
  <c r="E23" i="39"/>
  <c r="F23" i="39"/>
  <c r="E24" i="39"/>
  <c r="F24" i="39" s="1"/>
  <c r="E25" i="39"/>
  <c r="F25" i="39"/>
  <c r="E26" i="39"/>
  <c r="F26" i="39" s="1"/>
  <c r="E27" i="39"/>
  <c r="F27" i="39"/>
  <c r="E28" i="39"/>
  <c r="F28" i="39" s="1"/>
  <c r="E29" i="39"/>
  <c r="F29" i="39"/>
  <c r="E30" i="39"/>
  <c r="F30" i="39" s="1"/>
  <c r="E31" i="39"/>
  <c r="F31" i="39"/>
  <c r="E32" i="39"/>
  <c r="F32" i="39" s="1"/>
  <c r="E33" i="39"/>
  <c r="F33" i="39"/>
  <c r="E34" i="39"/>
  <c r="F34" i="39" s="1"/>
  <c r="E35" i="39"/>
  <c r="F35" i="39"/>
  <c r="E36" i="39"/>
  <c r="F36" i="39" s="1"/>
  <c r="E37" i="39"/>
  <c r="F37" i="39"/>
  <c r="E38" i="39"/>
  <c r="F38" i="39" s="1"/>
  <c r="E39" i="39"/>
  <c r="F39" i="39" s="1"/>
  <c r="E40" i="39"/>
  <c r="F40" i="39" s="1"/>
  <c r="E41" i="39"/>
  <c r="F41" i="39"/>
  <c r="E42" i="39"/>
  <c r="F42" i="39" s="1"/>
  <c r="E43" i="39"/>
  <c r="F43" i="39"/>
  <c r="E44" i="39"/>
  <c r="F44" i="39" s="1"/>
  <c r="E45" i="39"/>
  <c r="F45" i="39"/>
  <c r="E46" i="39"/>
  <c r="F46" i="39" s="1"/>
  <c r="E47" i="39"/>
  <c r="F47" i="39"/>
  <c r="E48" i="39"/>
  <c r="F48" i="39" s="1"/>
  <c r="E49" i="39"/>
  <c r="F49" i="39"/>
  <c r="E50" i="39"/>
  <c r="F50" i="39" s="1"/>
  <c r="E51" i="39"/>
  <c r="F51" i="39"/>
  <c r="E52" i="39"/>
  <c r="F52" i="39" s="1"/>
  <c r="E53" i="39"/>
  <c r="F53" i="39"/>
  <c r="E54" i="39"/>
  <c r="F54" i="39" s="1"/>
  <c r="E55" i="39"/>
  <c r="F55" i="39"/>
  <c r="E56" i="39"/>
  <c r="F56" i="39" s="1"/>
  <c r="E57" i="39"/>
  <c r="F57" i="39"/>
  <c r="E58" i="39"/>
  <c r="F58" i="39" s="1"/>
  <c r="E59" i="39"/>
  <c r="F59" i="39"/>
  <c r="E60" i="39"/>
  <c r="F60" i="39" s="1"/>
  <c r="E61" i="39"/>
  <c r="F61" i="39"/>
  <c r="E62" i="39"/>
  <c r="F62" i="39" s="1"/>
  <c r="E63" i="39"/>
  <c r="F63" i="39"/>
  <c r="E64" i="39"/>
  <c r="F64" i="39" s="1"/>
  <c r="E65" i="39"/>
  <c r="F65" i="39"/>
  <c r="E66" i="39"/>
  <c r="F66" i="39" s="1"/>
  <c r="E67" i="39"/>
  <c r="F67" i="39"/>
  <c r="E68" i="39"/>
  <c r="F68" i="39" s="1"/>
  <c r="E69" i="39"/>
  <c r="F69" i="39"/>
  <c r="E70" i="39"/>
  <c r="F70" i="39" s="1"/>
  <c r="E71" i="39"/>
  <c r="F71" i="39"/>
  <c r="E72" i="39"/>
  <c r="F72" i="39" s="1"/>
  <c r="E73" i="39"/>
  <c r="F73" i="39"/>
  <c r="E74" i="39"/>
  <c r="F74" i="39" s="1"/>
  <c r="E75" i="39"/>
  <c r="F75" i="39"/>
  <c r="E76" i="39"/>
  <c r="F76" i="39" s="1"/>
  <c r="E77" i="39"/>
  <c r="F77" i="39"/>
  <c r="E78" i="39"/>
  <c r="F78" i="39" s="1"/>
  <c r="E79" i="39"/>
  <c r="F79" i="39"/>
  <c r="E80" i="39"/>
  <c r="F80" i="39" s="1"/>
  <c r="E81" i="39"/>
  <c r="F81" i="39"/>
  <c r="E82" i="39"/>
  <c r="F82" i="39" s="1"/>
  <c r="E83" i="39"/>
  <c r="F83" i="39"/>
  <c r="E84" i="39"/>
  <c r="F84" i="39" s="1"/>
  <c r="E85" i="39"/>
  <c r="F85" i="39"/>
  <c r="E86" i="39"/>
  <c r="F86" i="39" s="1"/>
  <c r="E87" i="39"/>
  <c r="F87" i="39"/>
  <c r="E88" i="39"/>
  <c r="F88" i="39" s="1"/>
  <c r="E89" i="39"/>
  <c r="F89" i="39"/>
  <c r="E90" i="39"/>
  <c r="F90" i="39" s="1"/>
  <c r="E91" i="39"/>
  <c r="F91" i="39"/>
  <c r="E92" i="39"/>
  <c r="F92" i="39" s="1"/>
  <c r="E93" i="39"/>
  <c r="F93" i="39"/>
  <c r="E94" i="39"/>
  <c r="F94" i="39" s="1"/>
  <c r="E95" i="39"/>
  <c r="F95" i="39"/>
  <c r="E96" i="39"/>
  <c r="F96" i="39" s="1"/>
  <c r="E97" i="39"/>
  <c r="F97" i="39"/>
  <c r="E98" i="39"/>
  <c r="F98" i="39" s="1"/>
  <c r="E99" i="39"/>
  <c r="F99" i="39"/>
  <c r="E100" i="39"/>
  <c r="F100" i="39" s="1"/>
  <c r="E101" i="39"/>
  <c r="F101" i="39"/>
  <c r="E102" i="39"/>
  <c r="F102" i="39" s="1"/>
  <c r="E103" i="39"/>
  <c r="F103" i="39"/>
  <c r="E104" i="39"/>
  <c r="F104" i="39" s="1"/>
  <c r="E105" i="39"/>
  <c r="F105" i="39"/>
  <c r="E106" i="39"/>
  <c r="F106" i="39" s="1"/>
  <c r="E107" i="39"/>
  <c r="F107" i="39"/>
  <c r="E108" i="39"/>
  <c r="F108" i="39" s="1"/>
  <c r="E109" i="39"/>
  <c r="F109" i="39"/>
  <c r="E110" i="39"/>
  <c r="F110" i="39" s="1"/>
  <c r="E111" i="39"/>
  <c r="F111" i="39"/>
  <c r="E112" i="39"/>
  <c r="F112" i="39" s="1"/>
  <c r="E113" i="39"/>
  <c r="F113" i="39"/>
  <c r="E114" i="39"/>
  <c r="F114" i="39" s="1"/>
  <c r="E115" i="39"/>
  <c r="F115" i="39"/>
  <c r="E116" i="39"/>
  <c r="F116" i="39" s="1"/>
  <c r="E117" i="39"/>
  <c r="F117" i="39"/>
  <c r="E118" i="39"/>
  <c r="F118" i="39" s="1"/>
  <c r="E119" i="39"/>
  <c r="F119" i="39"/>
  <c r="E120" i="39"/>
  <c r="F120" i="39" s="1"/>
  <c r="E121" i="39"/>
  <c r="F121" i="39"/>
  <c r="E122" i="39"/>
  <c r="F122" i="39" s="1"/>
  <c r="E123" i="39"/>
  <c r="F123" i="39"/>
  <c r="E124" i="39"/>
  <c r="F124" i="39" s="1"/>
  <c r="E125" i="39"/>
  <c r="F125" i="39"/>
  <c r="E126" i="39"/>
  <c r="F126" i="39" s="1"/>
  <c r="E127" i="39"/>
  <c r="F127" i="39"/>
  <c r="E128" i="39"/>
  <c r="F128" i="39" s="1"/>
  <c r="E129" i="39"/>
  <c r="F129" i="39"/>
  <c r="E130" i="39"/>
  <c r="F130" i="39" s="1"/>
  <c r="E131" i="39"/>
  <c r="F131" i="39"/>
  <c r="E132" i="39"/>
  <c r="F132" i="39" s="1"/>
  <c r="E133" i="39"/>
  <c r="F133" i="39"/>
  <c r="E134" i="39"/>
  <c r="F134" i="39" s="1"/>
  <c r="E135" i="39"/>
  <c r="F135" i="39"/>
  <c r="E136" i="39"/>
  <c r="F136" i="39" s="1"/>
  <c r="E137" i="39"/>
  <c r="F137" i="39"/>
  <c r="E138" i="39"/>
  <c r="F138" i="39" s="1"/>
  <c r="E139" i="39"/>
  <c r="F139" i="39"/>
  <c r="E140" i="39"/>
  <c r="F140" i="39" s="1"/>
  <c r="E141" i="39"/>
  <c r="F141" i="39"/>
  <c r="E142" i="39"/>
  <c r="F142" i="39" s="1"/>
  <c r="E143" i="39"/>
  <c r="F143" i="39"/>
  <c r="E144" i="39"/>
  <c r="F144" i="39" s="1"/>
  <c r="E145" i="39"/>
  <c r="F145" i="39"/>
  <c r="E146" i="39"/>
  <c r="F146" i="39" s="1"/>
  <c r="E147" i="39"/>
  <c r="F147" i="39"/>
  <c r="E148" i="39"/>
  <c r="F148" i="39" s="1"/>
  <c r="E149" i="39"/>
  <c r="F149" i="39"/>
  <c r="E150" i="39"/>
  <c r="F150" i="39" s="1"/>
  <c r="E151" i="39"/>
  <c r="F151" i="39"/>
  <c r="B3" i="83" l="1"/>
  <c r="F152" i="39" l="1"/>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B5" i="9" l="1"/>
  <c r="F8" i="1" l="1"/>
  <c r="E152" i="39"/>
  <c r="E153" i="39"/>
  <c r="E154" i="39"/>
  <c r="E155" i="39"/>
  <c r="E156" i="39"/>
  <c r="E157" i="39"/>
  <c r="E158" i="39"/>
  <c r="E159" i="39"/>
  <c r="E160" i="39"/>
  <c r="E161" i="39"/>
  <c r="E162" i="39"/>
  <c r="E163" i="39"/>
  <c r="E164" i="39"/>
  <c r="E165" i="39"/>
  <c r="E166" i="39"/>
  <c r="E167" i="39"/>
  <c r="E168" i="39"/>
  <c r="E169" i="39"/>
  <c r="E170" i="39"/>
  <c r="E171" i="39"/>
  <c r="E172" i="39"/>
  <c r="E173" i="39"/>
  <c r="E174" i="39"/>
  <c r="E175" i="39"/>
  <c r="E176" i="39"/>
  <c r="E177" i="39"/>
  <c r="B4" i="9" l="1"/>
  <c r="B1" i="9" l="1"/>
  <c r="D640" i="39"/>
  <c r="D641" i="39"/>
  <c r="D642" i="39"/>
  <c r="D643" i="39"/>
  <c r="B3" i="39"/>
  <c r="E85" i="16"/>
  <c r="E86" i="16"/>
  <c r="E92" i="16"/>
  <c r="E93" i="16"/>
  <c r="D85" i="16"/>
  <c r="D86" i="16"/>
  <c r="D87" i="16"/>
  <c r="D88" i="16"/>
  <c r="D89" i="16"/>
  <c r="D90" i="16"/>
  <c r="D91" i="16"/>
  <c r="C85" i="16"/>
  <c r="C86" i="16"/>
  <c r="C87" i="16"/>
  <c r="C88" i="16"/>
  <c r="C89" i="16"/>
  <c r="C90" i="16"/>
  <c r="C91" i="16"/>
  <c r="C2" i="16"/>
  <c r="D2" i="16"/>
  <c r="E2" i="16"/>
  <c r="C3" i="16"/>
  <c r="D3" i="16"/>
  <c r="E3" i="16"/>
  <c r="C4" i="16"/>
  <c r="D4" i="16"/>
  <c r="E4" i="16"/>
  <c r="C5" i="16"/>
  <c r="D5" i="16"/>
  <c r="E5" i="16"/>
  <c r="C6" i="16"/>
  <c r="D6" i="16"/>
  <c r="E6" i="16"/>
  <c r="C7" i="16"/>
  <c r="D7" i="16"/>
  <c r="E7" i="16"/>
  <c r="C8" i="16"/>
  <c r="D8" i="16"/>
  <c r="E8" i="16"/>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19" i="16"/>
  <c r="D19" i="16"/>
  <c r="E19"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C42" i="16"/>
  <c r="D42" i="16"/>
  <c r="E42" i="16"/>
  <c r="C43" i="16"/>
  <c r="D43" i="16"/>
  <c r="E43" i="16"/>
  <c r="C44" i="16"/>
  <c r="D44" i="16"/>
  <c r="E44" i="16"/>
  <c r="C45" i="16"/>
  <c r="D45" i="16"/>
  <c r="E45" i="16"/>
  <c r="C46" i="16"/>
  <c r="D46" i="16"/>
  <c r="E46" i="16"/>
  <c r="C47" i="16"/>
  <c r="D47" i="16"/>
  <c r="E47" i="16"/>
  <c r="C48" i="16"/>
  <c r="D48" i="16"/>
  <c r="E48" i="16"/>
  <c r="C49" i="16"/>
  <c r="D49" i="16"/>
  <c r="E49" i="16"/>
  <c r="C50" i="16"/>
  <c r="D50" i="16"/>
  <c r="E50" i="16"/>
  <c r="C51" i="16"/>
  <c r="D51" i="16"/>
  <c r="E51" i="16"/>
  <c r="C52" i="16"/>
  <c r="D52" i="16"/>
  <c r="E52" i="16"/>
  <c r="C53" i="16"/>
  <c r="D53" i="16"/>
  <c r="E53" i="16"/>
  <c r="C54" i="16"/>
  <c r="D54" i="16"/>
  <c r="E54" i="16"/>
  <c r="C55" i="16"/>
  <c r="D55" i="16"/>
  <c r="E55" i="16"/>
  <c r="C56" i="16"/>
  <c r="D56" i="16"/>
  <c r="E56" i="16"/>
  <c r="C57" i="16"/>
  <c r="D57" i="16"/>
  <c r="E57" i="16"/>
  <c r="C58" i="16"/>
  <c r="D58" i="16"/>
  <c r="E58" i="16"/>
  <c r="C59" i="16"/>
  <c r="D59" i="16"/>
  <c r="E59" i="16"/>
  <c r="C60" i="16"/>
  <c r="D60" i="16"/>
  <c r="E60" i="16"/>
  <c r="C61" i="16"/>
  <c r="D61" i="16"/>
  <c r="E61" i="16"/>
  <c r="C62" i="16"/>
  <c r="D62" i="16"/>
  <c r="E62" i="16"/>
  <c r="C63" i="16"/>
  <c r="D63" i="16"/>
  <c r="E63" i="16"/>
  <c r="C64" i="16"/>
  <c r="D64" i="16"/>
  <c r="E64" i="16"/>
  <c r="C65" i="16"/>
  <c r="D65" i="16"/>
  <c r="E65" i="16"/>
  <c r="C66" i="16"/>
  <c r="D66" i="16"/>
  <c r="E66" i="16"/>
  <c r="C67" i="16"/>
  <c r="D67" i="16"/>
  <c r="E67" i="16"/>
  <c r="C68" i="16"/>
  <c r="D68" i="16"/>
  <c r="E68" i="16"/>
  <c r="C69" i="16"/>
  <c r="D69" i="16"/>
  <c r="E69" i="16"/>
  <c r="C70" i="16"/>
  <c r="D70" i="16"/>
  <c r="E70" i="16"/>
  <c r="C71" i="16"/>
  <c r="D71" i="16"/>
  <c r="E71" i="16"/>
  <c r="C72" i="16"/>
  <c r="D72" i="16"/>
  <c r="E72" i="16"/>
  <c r="C73" i="16"/>
  <c r="D73" i="16"/>
  <c r="E73" i="16"/>
  <c r="C74" i="16"/>
  <c r="D74" i="16"/>
  <c r="E74" i="16"/>
  <c r="C75" i="16"/>
  <c r="D75" i="16"/>
  <c r="E75" i="16"/>
  <c r="C76" i="16"/>
  <c r="D76" i="16"/>
  <c r="E76" i="16"/>
  <c r="C77" i="16"/>
  <c r="D77" i="16"/>
  <c r="E77" i="16"/>
  <c r="C78" i="16"/>
  <c r="D78" i="16"/>
  <c r="E78" i="16"/>
  <c r="C79" i="16"/>
  <c r="D79" i="16"/>
  <c r="E79" i="16"/>
  <c r="C80" i="16"/>
  <c r="D80" i="16"/>
  <c r="E80" i="16"/>
  <c r="C81" i="16"/>
  <c r="D81" i="16"/>
  <c r="E81" i="16"/>
  <c r="C82" i="16"/>
  <c r="D82" i="16"/>
  <c r="E82" i="16"/>
  <c r="C83" i="16"/>
  <c r="D83" i="16"/>
  <c r="E83" i="16"/>
  <c r="C84" i="16"/>
  <c r="D84" i="16"/>
  <c r="E84" i="16"/>
  <c r="B3" i="11"/>
  <c r="C3" i="1"/>
  <c r="B6" i="9" l="1"/>
</calcChain>
</file>

<file path=xl/sharedStrings.xml><?xml version="1.0" encoding="utf-8"?>
<sst xmlns="http://schemas.openxmlformats.org/spreadsheetml/2006/main" count="4988" uniqueCount="991">
  <si>
    <t>First</t>
  </si>
  <si>
    <t>Last</t>
  </si>
  <si>
    <t>ID</t>
  </si>
  <si>
    <t>Total</t>
  </si>
  <si>
    <t>Year</t>
  </si>
  <si>
    <t xml:space="preserve">Points Updated as of: </t>
  </si>
  <si>
    <t>Number of events:</t>
  </si>
  <si>
    <t>Date:</t>
  </si>
  <si>
    <t>Attendance:</t>
  </si>
  <si>
    <t xml:space="preserve">Event: </t>
  </si>
  <si>
    <t>Total Members:</t>
  </si>
  <si>
    <t>Joseph</t>
  </si>
  <si>
    <t xml:space="preserve">Points as of: </t>
  </si>
  <si>
    <t>Enter your ID (ex. abc1234) to check your points</t>
  </si>
  <si>
    <t>Points</t>
  </si>
  <si>
    <t>Levels</t>
  </si>
  <si>
    <t>Operation instructions:</t>
  </si>
  <si>
    <t>Keep up the good work!</t>
  </si>
  <si>
    <t>Next Steps</t>
  </si>
  <si>
    <t>Dues</t>
  </si>
  <si>
    <t>Mock Interview</t>
  </si>
  <si>
    <t>Fr</t>
  </si>
  <si>
    <t>Jr</t>
  </si>
  <si>
    <t>So</t>
  </si>
  <si>
    <t>Sr</t>
  </si>
  <si>
    <t>Paul</t>
  </si>
  <si>
    <t xml:space="preserve">Reach 2 points, </t>
  </si>
  <si>
    <t xml:space="preserve">Reach 5 points, </t>
  </si>
  <si>
    <t xml:space="preserve">Reach 10 points, </t>
  </si>
  <si>
    <t xml:space="preserve">Pay dues, </t>
  </si>
  <si>
    <t>and do this by the career fair to be in October resume book and be considered club member</t>
  </si>
  <si>
    <t>Sukunda</t>
  </si>
  <si>
    <t>Katherine</t>
  </si>
  <si>
    <t>Horan</t>
  </si>
  <si>
    <t>Chaoyi</t>
  </si>
  <si>
    <t>Zhu</t>
  </si>
  <si>
    <t>cxz94</t>
  </si>
  <si>
    <t>David</t>
  </si>
  <si>
    <t>Wooditch</t>
  </si>
  <si>
    <t>dmw5806</t>
  </si>
  <si>
    <t>Nick</t>
  </si>
  <si>
    <t>Dingman</t>
  </si>
  <si>
    <t>nvd5236</t>
  </si>
  <si>
    <t>Kara</t>
  </si>
  <si>
    <t>Gibbon</t>
  </si>
  <si>
    <t>kxg295</t>
  </si>
  <si>
    <t>Anna</t>
  </si>
  <si>
    <t>Leon</t>
  </si>
  <si>
    <t>Holly</t>
  </si>
  <si>
    <t>Linkoski</t>
  </si>
  <si>
    <t>Paige</t>
  </si>
  <si>
    <t>Hughes</t>
  </si>
  <si>
    <t>O'Connell</t>
  </si>
  <si>
    <t>Collin</t>
  </si>
  <si>
    <t>cpo5122</t>
  </si>
  <si>
    <t>Michael</t>
  </si>
  <si>
    <t>Torbert</t>
  </si>
  <si>
    <t>Greg</t>
  </si>
  <si>
    <t>Westfall</t>
  </si>
  <si>
    <t>gvw5064</t>
  </si>
  <si>
    <t>Alexa</t>
  </si>
  <si>
    <t>Tannenbaum</t>
  </si>
  <si>
    <t>aqt5407</t>
  </si>
  <si>
    <t>Julia</t>
  </si>
  <si>
    <t>Semmer</t>
  </si>
  <si>
    <t>joseph</t>
  </si>
  <si>
    <t>roantree</t>
  </si>
  <si>
    <t>Colby</t>
  </si>
  <si>
    <t>Aument</t>
  </si>
  <si>
    <t>erin</t>
  </si>
  <si>
    <t>wicker</t>
  </si>
  <si>
    <t>euw60</t>
  </si>
  <si>
    <t>Ian</t>
  </si>
  <si>
    <t>Kwon</t>
  </si>
  <si>
    <t>Konner</t>
  </si>
  <si>
    <t>Krueger</t>
  </si>
  <si>
    <t>Brooke</t>
  </si>
  <si>
    <t>Barrett</t>
  </si>
  <si>
    <t>Jennifer</t>
  </si>
  <si>
    <t>Davis</t>
  </si>
  <si>
    <t>jrd5822</t>
  </si>
  <si>
    <t>Kaverman</t>
  </si>
  <si>
    <t>Jacob</t>
  </si>
  <si>
    <t>Niedermayer</t>
  </si>
  <si>
    <t>jtn5161</t>
  </si>
  <si>
    <t>Sawyer</t>
  </si>
  <si>
    <t>Parks</t>
  </si>
  <si>
    <t>sjp5946</t>
  </si>
  <si>
    <t>Yuxin</t>
  </si>
  <si>
    <t>Chen</t>
  </si>
  <si>
    <t>ymc5216</t>
  </si>
  <si>
    <t>Krystie</t>
  </si>
  <si>
    <t>Perez-Morales</t>
  </si>
  <si>
    <t>Katie</t>
  </si>
  <si>
    <t>Ridenour</t>
  </si>
  <si>
    <t>Vince</t>
  </si>
  <si>
    <t>Melchiorre</t>
  </si>
  <si>
    <t>vzm35</t>
  </si>
  <si>
    <t>Morgan</t>
  </si>
  <si>
    <t>Wetzel</t>
  </si>
  <si>
    <t>Kelly</t>
  </si>
  <si>
    <t>Waters</t>
  </si>
  <si>
    <t>kfw5153</t>
  </si>
  <si>
    <t>Thomas</t>
  </si>
  <si>
    <t>Piccari</t>
  </si>
  <si>
    <t>Benjamin</t>
  </si>
  <si>
    <t>Koch</t>
  </si>
  <si>
    <t>Ryan</t>
  </si>
  <si>
    <t>Pityk</t>
  </si>
  <si>
    <t>Konrad</t>
  </si>
  <si>
    <t>Kai</t>
  </si>
  <si>
    <t>Kwk5449</t>
  </si>
  <si>
    <t>Patrick</t>
  </si>
  <si>
    <t>Voss</t>
  </si>
  <si>
    <t>puv44</t>
  </si>
  <si>
    <t>Alex</t>
  </si>
  <si>
    <t>Hartman</t>
  </si>
  <si>
    <t>Erica</t>
  </si>
  <si>
    <t>Mills</t>
  </si>
  <si>
    <t>Hazel</t>
  </si>
  <si>
    <t>Kevin</t>
  </si>
  <si>
    <t>Tyler</t>
  </si>
  <si>
    <t>Dolan</t>
  </si>
  <si>
    <t>tmd5648</t>
  </si>
  <si>
    <t>Jeremy</t>
  </si>
  <si>
    <t>Williams</t>
  </si>
  <si>
    <t>jsw5439</t>
  </si>
  <si>
    <t>Maria</t>
  </si>
  <si>
    <t>Howe</t>
  </si>
  <si>
    <t>Felishia</t>
  </si>
  <si>
    <t>ffn5018</t>
  </si>
  <si>
    <t>Trigg</t>
  </si>
  <si>
    <t>jxt5423</t>
  </si>
  <si>
    <t>Ilsa</t>
  </si>
  <si>
    <t>Smith</t>
  </si>
  <si>
    <t>ivs5154</t>
  </si>
  <si>
    <t>Nikolas</t>
  </si>
  <si>
    <t>Steacker</t>
  </si>
  <si>
    <t>Glover</t>
  </si>
  <si>
    <t>Zhiyang</t>
  </si>
  <si>
    <t>Liang</t>
  </si>
  <si>
    <t>zfl5166</t>
  </si>
  <si>
    <t>Peter</t>
  </si>
  <si>
    <t>DeMallie</t>
  </si>
  <si>
    <t>prd5123</t>
  </si>
  <si>
    <t>Taylor</t>
  </si>
  <si>
    <t>Geppert</t>
  </si>
  <si>
    <t>stg5184</t>
  </si>
  <si>
    <t>Myles</t>
  </si>
  <si>
    <t>Cramer</t>
  </si>
  <si>
    <t>Chris</t>
  </si>
  <si>
    <t>Scalies</t>
  </si>
  <si>
    <t>Jiasheng</t>
  </si>
  <si>
    <t>Pan</t>
  </si>
  <si>
    <t>Yanan</t>
  </si>
  <si>
    <t>Sun</t>
  </si>
  <si>
    <t>Kari</t>
  </si>
  <si>
    <t>Huth</t>
  </si>
  <si>
    <t>Bromberg</t>
  </si>
  <si>
    <t>Jake</t>
  </si>
  <si>
    <t>Wagner</t>
  </si>
  <si>
    <t>jfw5541</t>
  </si>
  <si>
    <t>Rohan</t>
  </si>
  <si>
    <t>rpb5416</t>
  </si>
  <si>
    <t>Sunrunyi</t>
  </si>
  <si>
    <t>Yuan</t>
  </si>
  <si>
    <t>spy5117</t>
  </si>
  <si>
    <t>Ashley</t>
  </si>
  <si>
    <t>Kniff</t>
  </si>
  <si>
    <t>Remington</t>
  </si>
  <si>
    <t>Harris</t>
  </si>
  <si>
    <t>Mingyin</t>
  </si>
  <si>
    <t>Xie</t>
  </si>
  <si>
    <t>Longhao</t>
  </si>
  <si>
    <t>Yang</t>
  </si>
  <si>
    <t>lky5069</t>
  </si>
  <si>
    <t>Lucas</t>
  </si>
  <si>
    <t>Richardsen</t>
  </si>
  <si>
    <t>ljr5433</t>
  </si>
  <si>
    <t>Mitch</t>
  </si>
  <si>
    <t>Detwiler</t>
  </si>
  <si>
    <t>Drew</t>
  </si>
  <si>
    <t>Insley</t>
  </si>
  <si>
    <t>Solomon</t>
  </si>
  <si>
    <t>Szeto</t>
  </si>
  <si>
    <t>sms8118</t>
  </si>
  <si>
    <t>Brian</t>
  </si>
  <si>
    <t>Garbacik</t>
  </si>
  <si>
    <t>brg16</t>
  </si>
  <si>
    <t>Jiaqi</t>
  </si>
  <si>
    <t>Lai</t>
  </si>
  <si>
    <t>jzl38</t>
  </si>
  <si>
    <t>Carmen</t>
  </si>
  <si>
    <t>Veltri</t>
  </si>
  <si>
    <t>cpv5095</t>
  </si>
  <si>
    <t>Hanlin</t>
  </si>
  <si>
    <t>Zhang</t>
  </si>
  <si>
    <t>hbz5102</t>
  </si>
  <si>
    <t>Haobo</t>
  </si>
  <si>
    <t>Fan</t>
  </si>
  <si>
    <t>Aidan</t>
  </si>
  <si>
    <t>Lake</t>
  </si>
  <si>
    <t>arl5600</t>
  </si>
  <si>
    <t>Kohli</t>
  </si>
  <si>
    <t>McClintick</t>
  </si>
  <si>
    <t>mjm7869</t>
  </si>
  <si>
    <t>Nicolette</t>
  </si>
  <si>
    <t>Nybro</t>
  </si>
  <si>
    <t>nan5101</t>
  </si>
  <si>
    <t>Alexis</t>
  </si>
  <si>
    <t>Coleman</t>
  </si>
  <si>
    <t>akc5641</t>
  </si>
  <si>
    <t>Maya</t>
  </si>
  <si>
    <t>DiGirolamo</t>
  </si>
  <si>
    <t>mvd5783</t>
  </si>
  <si>
    <t>Kyle</t>
  </si>
  <si>
    <t>Mauger</t>
  </si>
  <si>
    <t>kjm6235</t>
  </si>
  <si>
    <t>Zi</t>
  </si>
  <si>
    <t>gzz5074</t>
  </si>
  <si>
    <t>Suryanto</t>
  </si>
  <si>
    <t>kas7146</t>
  </si>
  <si>
    <t>Ethan</t>
  </si>
  <si>
    <t>Cai</t>
  </si>
  <si>
    <t>Geoffrey</t>
  </si>
  <si>
    <t>Barratt</t>
  </si>
  <si>
    <t>gxb92</t>
  </si>
  <si>
    <t>Qiaojuan</t>
  </si>
  <si>
    <t>Tu</t>
  </si>
  <si>
    <t>qkt5010</t>
  </si>
  <si>
    <t>chunxu</t>
  </si>
  <si>
    <t>wang</t>
  </si>
  <si>
    <t>Matt</t>
  </si>
  <si>
    <t>Pidgeon</t>
  </si>
  <si>
    <t>mpp5454</t>
  </si>
  <si>
    <t>Raymond</t>
  </si>
  <si>
    <t>Lu</t>
  </si>
  <si>
    <t>lmr5640</t>
  </si>
  <si>
    <t>Dante</t>
  </si>
  <si>
    <t>Marcucci</t>
  </si>
  <si>
    <t>uum99</t>
  </si>
  <si>
    <t>Chow</t>
  </si>
  <si>
    <t>Birch</t>
  </si>
  <si>
    <t>Mirandi</t>
  </si>
  <si>
    <t>nxm5386</t>
  </si>
  <si>
    <t>Bradley</t>
  </si>
  <si>
    <t>Shafer</t>
  </si>
  <si>
    <t>Daniel</t>
  </si>
  <si>
    <t>Marinelli</t>
  </si>
  <si>
    <t>dbm5481</t>
  </si>
  <si>
    <t>Beckett</t>
  </si>
  <si>
    <t>Cromer</t>
  </si>
  <si>
    <t>Nathan</t>
  </si>
  <si>
    <t>Newman</t>
  </si>
  <si>
    <t>ngn5017</t>
  </si>
  <si>
    <t>Paisley</t>
  </si>
  <si>
    <t>Logan</t>
  </si>
  <si>
    <t>ktl5134</t>
  </si>
  <si>
    <t>Zhaoxin</t>
  </si>
  <si>
    <t>vpb5085</t>
  </si>
  <si>
    <t>Danielle</t>
  </si>
  <si>
    <t>Jameison</t>
  </si>
  <si>
    <t>Blake</t>
  </si>
  <si>
    <t>Rohrbacher</t>
  </si>
  <si>
    <t>bkr5178</t>
  </si>
  <si>
    <t>Strecker</t>
  </si>
  <si>
    <t>jxs6288</t>
  </si>
  <si>
    <t>Kody</t>
  </si>
  <si>
    <t>Allen</t>
  </si>
  <si>
    <t>kla5319</t>
  </si>
  <si>
    <t>Bokai</t>
  </si>
  <si>
    <t>Anu</t>
  </si>
  <si>
    <t>Ogunrombi</t>
  </si>
  <si>
    <t>Event:</t>
  </si>
  <si>
    <t>First Name</t>
  </si>
  <si>
    <t>Last Name</t>
  </si>
  <si>
    <t>PSU ID (ex. abc1234)</t>
  </si>
  <si>
    <t xml:space="preserve">Taylor </t>
  </si>
  <si>
    <t>Jordan</t>
  </si>
  <si>
    <t>Reiter</t>
  </si>
  <si>
    <t>jar6334</t>
  </si>
  <si>
    <t>Caroline</t>
  </si>
  <si>
    <t>Johnson</t>
  </si>
  <si>
    <t>crj5193</t>
  </si>
  <si>
    <t>Andrew</t>
  </si>
  <si>
    <t>Modzelewski</t>
  </si>
  <si>
    <t>Sean</t>
  </si>
  <si>
    <t>Klavans</t>
  </si>
  <si>
    <t>Han</t>
  </si>
  <si>
    <t>Sabrina</t>
  </si>
  <si>
    <t>Garcia</t>
  </si>
  <si>
    <t>Feng</t>
  </si>
  <si>
    <t>muf72</t>
  </si>
  <si>
    <t>Yixiao</t>
  </si>
  <si>
    <t>Jiang</t>
  </si>
  <si>
    <t>yxj38</t>
  </si>
  <si>
    <t>Matthew</t>
  </si>
  <si>
    <t>Cash</t>
  </si>
  <si>
    <t>Tan</t>
  </si>
  <si>
    <t>Roby</t>
  </si>
  <si>
    <t>msr5385</t>
  </si>
  <si>
    <t>Emily</t>
  </si>
  <si>
    <t>Price</t>
  </si>
  <si>
    <t>Claudia</t>
  </si>
  <si>
    <t>Jung</t>
  </si>
  <si>
    <t>cjj5206</t>
  </si>
  <si>
    <t>Jon</t>
  </si>
  <si>
    <t>Mumford</t>
  </si>
  <si>
    <t>Kurt</t>
  </si>
  <si>
    <t>Baurle</t>
  </si>
  <si>
    <t>Frankie</t>
  </si>
  <si>
    <t>Haver</t>
  </si>
  <si>
    <t>fph5023</t>
  </si>
  <si>
    <t>Elysia</t>
  </si>
  <si>
    <t>Liu</t>
  </si>
  <si>
    <t>yxl482</t>
  </si>
  <si>
    <t>Justin</t>
  </si>
  <si>
    <t>Brandon</t>
  </si>
  <si>
    <t>Crawford</t>
  </si>
  <si>
    <t>bmc5819</t>
  </si>
  <si>
    <t>Jaccob</t>
  </si>
  <si>
    <t>Rausch</t>
  </si>
  <si>
    <t>jmr6884</t>
  </si>
  <si>
    <t>Arena</t>
  </si>
  <si>
    <t>afa5399</t>
  </si>
  <si>
    <t>Troy</t>
  </si>
  <si>
    <t>Harro</t>
  </si>
  <si>
    <t>Voyack</t>
  </si>
  <si>
    <t>Lisa</t>
  </si>
  <si>
    <t>Frederick</t>
  </si>
  <si>
    <t>Brent</t>
  </si>
  <si>
    <t>Nachison</t>
  </si>
  <si>
    <t>bjn5158</t>
  </si>
  <si>
    <t>Putt</t>
  </si>
  <si>
    <t>Rachel</t>
  </si>
  <si>
    <t>Weber</t>
  </si>
  <si>
    <t>rhw5080</t>
  </si>
  <si>
    <t>Noah</t>
  </si>
  <si>
    <t>Donten</t>
  </si>
  <si>
    <t>nmd5348</t>
  </si>
  <si>
    <t>Zhiyi</t>
  </si>
  <si>
    <t>Iris</t>
  </si>
  <si>
    <t>Duong</t>
  </si>
  <si>
    <t>Nguyen</t>
  </si>
  <si>
    <t>dnn5</t>
  </si>
  <si>
    <t>Shiva</t>
  </si>
  <si>
    <t>Alladi</t>
  </si>
  <si>
    <t>Vera</t>
  </si>
  <si>
    <t>Xia</t>
  </si>
  <si>
    <t>Akash</t>
  </si>
  <si>
    <t>Patel</t>
  </si>
  <si>
    <t>axp428</t>
  </si>
  <si>
    <t>8/23/2018 Act. Sci. Major Forum Sign-In</t>
  </si>
  <si>
    <t>PSU ID</t>
  </si>
  <si>
    <t>Paid Dues?</t>
  </si>
  <si>
    <t>Phone Number (to be added in GroupMe)</t>
  </si>
  <si>
    <t>No</t>
  </si>
  <si>
    <t>no</t>
  </si>
  <si>
    <t>yes</t>
  </si>
  <si>
    <t>Yes</t>
  </si>
  <si>
    <t>**Also signed in on other computer, paid dues</t>
  </si>
  <si>
    <t>Bhandarkar</t>
  </si>
  <si>
    <t>Dong</t>
  </si>
  <si>
    <t>Siamio</t>
  </si>
  <si>
    <t>Wang</t>
  </si>
  <si>
    <t>Yiding</t>
  </si>
  <si>
    <t>Eric</t>
  </si>
  <si>
    <t>Andrian</t>
  </si>
  <si>
    <t>Lily</t>
  </si>
  <si>
    <t>Kabir</t>
  </si>
  <si>
    <t>Vickia</t>
  </si>
  <si>
    <t>McStravock</t>
  </si>
  <si>
    <t>Grace</t>
  </si>
  <si>
    <t>Stephens</t>
  </si>
  <si>
    <t>Will</t>
  </si>
  <si>
    <t>Mei Ying</t>
  </si>
  <si>
    <t>West</t>
  </si>
  <si>
    <t>This is a lookup table to match a user ID to people who have paid dues</t>
  </si>
  <si>
    <t>This will need to be updated after each new event (just copy and paste from the home tab</t>
  </si>
  <si>
    <t>There are issues if someone has paid dues but has not attended any events</t>
  </si>
  <si>
    <t>Logan, Kevin</t>
  </si>
  <si>
    <t>Marcucci, Dante</t>
  </si>
  <si>
    <t>Reif, Thomas</t>
  </si>
  <si>
    <t>Patel, Akash</t>
  </si>
  <si>
    <t>Wang, Tianhao</t>
  </si>
  <si>
    <t>jxt5423@psu.edu</t>
  </si>
  <si>
    <t>Trigg, Julia</t>
  </si>
  <si>
    <t>NQZ5067@psu.edu</t>
  </si>
  <si>
    <t>Zuchelli, Nicholas</t>
  </si>
  <si>
    <t>ZUZ161@psu.edu</t>
  </si>
  <si>
    <t>Zhang, Zihan</t>
  </si>
  <si>
    <t>YXZ362@psu.edu</t>
  </si>
  <si>
    <t>Zhang, Yichi</t>
  </si>
  <si>
    <t>QFZ5029@psu.edu</t>
  </si>
  <si>
    <t>Zhang, Qin</t>
  </si>
  <si>
    <t>AXZ31@psu.edu</t>
  </si>
  <si>
    <t>Zhang, Aoshu</t>
  </si>
  <si>
    <t>ZKX5016@psu.edu</t>
  </si>
  <si>
    <t>Xu, Zhengyuan</t>
  </si>
  <si>
    <t>ZPX5023@psu.edu</t>
  </si>
  <si>
    <t>Xiao, Zhendong</t>
  </si>
  <si>
    <t>ZTW5052@psu.edu</t>
  </si>
  <si>
    <t>Wooddell, Zachary</t>
  </si>
  <si>
    <t>CGW5129@psu.edu</t>
  </si>
  <si>
    <t>Wilkinson, Conor</t>
  </si>
  <si>
    <t>JRW5844@psu.edu</t>
  </si>
  <si>
    <t>Wiley, Jake</t>
  </si>
  <si>
    <t>RHW5080@psu.edu</t>
  </si>
  <si>
    <t>Weber, Rachel</t>
  </si>
  <si>
    <t>ZBW5087@psu.edu</t>
  </si>
  <si>
    <t>Wang, Ziming</t>
  </si>
  <si>
    <t>YPW5144@psu.edu</t>
  </si>
  <si>
    <t>Wang, Yuchen</t>
  </si>
  <si>
    <t>YZW164@psu.edu</t>
  </si>
  <si>
    <t>Wang, Yiding</t>
  </si>
  <si>
    <t>JIV5171@psu.edu</t>
  </si>
  <si>
    <t>Van Schaik, Juliette</t>
  </si>
  <si>
    <t>RXT26@psu.edu</t>
  </si>
  <si>
    <t>Tong, Ruxin</t>
  </si>
  <si>
    <t>RGT5044@psu.edu</t>
  </si>
  <si>
    <t>Thompson, Rebekah</t>
  </si>
  <si>
    <t>YZS70@psu.edu</t>
  </si>
  <si>
    <t>Sun, Yanan</t>
  </si>
  <si>
    <t>HZS58@psu.edu</t>
  </si>
  <si>
    <t>Sui, Helin</t>
  </si>
  <si>
    <t>RBS5427@psu.edu</t>
  </si>
  <si>
    <t>Sudo, Rachel</t>
  </si>
  <si>
    <t>JXS6288@psu.edu</t>
  </si>
  <si>
    <t>Strecker, Justin</t>
  </si>
  <si>
    <t>axs6075@psu.edu</t>
  </si>
  <si>
    <t>Shuter, Amanda May</t>
  </si>
  <si>
    <t>ZJS5170@psu.edu</t>
  </si>
  <si>
    <t>Shan, Zhengyang</t>
  </si>
  <si>
    <t>AZS6047@psu.edu</t>
  </si>
  <si>
    <t>Seibert, Allison</t>
  </si>
  <si>
    <t>BKR5178@psu.edu</t>
  </si>
  <si>
    <t>Rohrbacher, Blake</t>
  </si>
  <si>
    <t>MSR5385@psu.edu</t>
  </si>
  <si>
    <t>Roby, Michael</t>
  </si>
  <si>
    <t>JAR6334@psu.edu</t>
  </si>
  <si>
    <t>Reiter, Jordan</t>
  </si>
  <si>
    <t>NRP5173@psu.edu</t>
  </si>
  <si>
    <t>Putt, Nathan</t>
  </si>
  <si>
    <t>KJP5515@psu.edu</t>
  </si>
  <si>
    <t>Pawlikowsky, Kiera</t>
  </si>
  <si>
    <t>EMP5462@psu.edu</t>
  </si>
  <si>
    <t>Parvess, Emma Lee</t>
  </si>
  <si>
    <t>JTN5161@psu.edu</t>
  </si>
  <si>
    <t>Niedermayer, Jacob</t>
  </si>
  <si>
    <t>dnn5@psu.edu</t>
  </si>
  <si>
    <t>Nguyen, Duong (Willow)</t>
  </si>
  <si>
    <t>BJN5158@psu.edu</t>
  </si>
  <si>
    <t>Nachison, Brent</t>
  </si>
  <si>
    <t>IVM5141@psu.edu</t>
  </si>
  <si>
    <t>Mohamad Saufi, Iffah</t>
  </si>
  <si>
    <t>CXM981@psu.edu</t>
  </si>
  <si>
    <t>Mo, Chunlan</t>
  </si>
  <si>
    <t>JDM6057@psu.edu</t>
  </si>
  <si>
    <t>Miller, John</t>
  </si>
  <si>
    <t>GVM5232@psu.edu</t>
  </si>
  <si>
    <t>Mcstravock, Grace</t>
  </si>
  <si>
    <t>AVM5978@psu.edu</t>
  </si>
  <si>
    <t>Mccormack, Alexandra</t>
  </si>
  <si>
    <t>MQM6104@psu.edu</t>
  </si>
  <si>
    <t>Mautner Wizentier, Marina</t>
  </si>
  <si>
    <t>TZM5406@psu.edu</t>
  </si>
  <si>
    <t>Malhotra, Twinkle</t>
  </si>
  <si>
    <t>LUM95@psu.edu</t>
  </si>
  <si>
    <t>Mai, Lang</t>
  </si>
  <si>
    <t>SBM5554@psu.edu</t>
  </si>
  <si>
    <t>Ma, Siyi</t>
  </si>
  <si>
    <t>YML5242@psu.edu</t>
  </si>
  <si>
    <t>Luo, Yu</t>
  </si>
  <si>
    <t>XKL5056@psu.edu</t>
  </si>
  <si>
    <t>Luo, Xijia</t>
  </si>
  <si>
    <t>JZL299@psu.edu</t>
  </si>
  <si>
    <t>Luo, Jiayu</t>
  </si>
  <si>
    <t>hfl5046@psu.edu</t>
  </si>
  <si>
    <t>Lu, Hao</t>
  </si>
  <si>
    <t>YXL482@psu.edu</t>
  </si>
  <si>
    <t>Liu, Yixuan</t>
  </si>
  <si>
    <t>HXL335@psu.edu</t>
  </si>
  <si>
    <t>Liu, Heming</t>
  </si>
  <si>
    <t>MRL5449@psu.edu</t>
  </si>
  <si>
    <t>Ledven, Mitchell</t>
  </si>
  <si>
    <t>JZL38@psu.edu</t>
  </si>
  <si>
    <t>Lai, Jiaqi</t>
  </si>
  <si>
    <t>KJK5709@psu.edu</t>
  </si>
  <si>
    <t>Krueger, Konner</t>
  </si>
  <si>
    <t>SAK5707@psu.edu</t>
  </si>
  <si>
    <t>Klavans, Sean</t>
  </si>
  <si>
    <t>JBK5410@psu.edu</t>
  </si>
  <si>
    <t>Kahn, Judith</t>
  </si>
  <si>
    <t>CRJ5193@psu.edu</t>
  </si>
  <si>
    <t>Johnson, Caroline</t>
  </si>
  <si>
    <t>YXJ38@psu.edu</t>
  </si>
  <si>
    <t>Jiang, Yixiao</t>
  </si>
  <si>
    <t>RBH5207@psu.edu</t>
  </si>
  <si>
    <t>Hobman, Rebecca</t>
  </si>
  <si>
    <t>FPH5023@psu.edu</t>
  </si>
  <si>
    <t>Haver, Frankie</t>
  </si>
  <si>
    <t>ZVH5145@psu.edu</t>
  </si>
  <si>
    <t>Han, Zhiyi</t>
  </si>
  <si>
    <t>ABG5424@psu.edu</t>
  </si>
  <si>
    <t>Gupte, Atharv</t>
  </si>
  <si>
    <t>TXG206@psu.edu</t>
  </si>
  <si>
    <t>Guanowsky, Taras</t>
  </si>
  <si>
    <t>ctg5142@psu.edu</t>
  </si>
  <si>
    <t>Grawbowski, Connor</t>
  </si>
  <si>
    <t>ARG5600@psu.edu</t>
  </si>
  <si>
    <t>Gersh, Aaron</t>
  </si>
  <si>
    <t>YUG61@psu.edu</t>
  </si>
  <si>
    <t>Gao, Yang</t>
  </si>
  <si>
    <t>MUF72@psu.edu</t>
  </si>
  <si>
    <t>Feng, Mayting</t>
  </si>
  <si>
    <t>KJD5424@psu.edu</t>
  </si>
  <si>
    <t>Dougherty, Kyle</t>
  </si>
  <si>
    <t>OPD5013@psu.edu</t>
  </si>
  <si>
    <t>Dalby, Olivia</t>
  </si>
  <si>
    <t>SPC5519@psu.edu</t>
  </si>
  <si>
    <t>Cikowski, Shannon</t>
  </si>
  <si>
    <t>CLC5887@psu.edu</t>
  </si>
  <si>
    <t>Cherry, Courtney</t>
  </si>
  <si>
    <t>YMC5189@psu.edu</t>
  </si>
  <si>
    <t>Chen, Ying</t>
  </si>
  <si>
    <t>QUC54@psu.edu</t>
  </si>
  <si>
    <t>Chen, Shumin</t>
  </si>
  <si>
    <t>AMC7067@psu.edu</t>
  </si>
  <si>
    <t>Carp, Alexis</t>
  </si>
  <si>
    <t>MAC6866@psu.edu</t>
  </si>
  <si>
    <t>California, Margot</t>
  </si>
  <si>
    <t>MMB6124@psu.edu</t>
  </si>
  <si>
    <t>Beard, Mallory</t>
  </si>
  <si>
    <t>AQM6158@psu.edu</t>
  </si>
  <si>
    <t>Azhar, Ahmad Mohd</t>
  </si>
  <si>
    <t>AFA5399@psu.edu</t>
  </si>
  <si>
    <t>Arena, Alexander</t>
  </si>
  <si>
    <t>KSA5170@psu.edu</t>
  </si>
  <si>
    <t>Anderson, Kimberly</t>
  </si>
  <si>
    <t>KLA5319@psu.edu</t>
  </si>
  <si>
    <t>Allen, Kody</t>
  </si>
  <si>
    <t>Email</t>
  </si>
  <si>
    <t>Name</t>
  </si>
  <si>
    <t>Kimberly</t>
  </si>
  <si>
    <t>Anderson</t>
  </si>
  <si>
    <t>Mallory</t>
  </si>
  <si>
    <t>Beard</t>
  </si>
  <si>
    <t>Olivia</t>
  </si>
  <si>
    <t>Dalby</t>
  </si>
  <si>
    <t>Mayting</t>
  </si>
  <si>
    <t>Atharv</t>
  </si>
  <si>
    <t>Gupte</t>
  </si>
  <si>
    <t>Luo</t>
  </si>
  <si>
    <t>Yu</t>
  </si>
  <si>
    <t>Siyi</t>
  </si>
  <si>
    <t>Ma</t>
  </si>
  <si>
    <t>John</t>
  </si>
  <si>
    <t>Miller</t>
  </si>
  <si>
    <t>Allison</t>
  </si>
  <si>
    <t>Sudo</t>
  </si>
  <si>
    <t>Ziming</t>
  </si>
  <si>
    <t>Xu</t>
  </si>
  <si>
    <t>Qin</t>
  </si>
  <si>
    <t>Nicholas</t>
  </si>
  <si>
    <t>&lt;- Date last updated</t>
  </si>
  <si>
    <t>Cui</t>
  </si>
  <si>
    <t>Hoazheng</t>
  </si>
  <si>
    <t>Yan</t>
  </si>
  <si>
    <t>Bingxin</t>
  </si>
  <si>
    <t>Christina</t>
  </si>
  <si>
    <t>Peloro</t>
  </si>
  <si>
    <t>Yousef</t>
  </si>
  <si>
    <t>Jubran</t>
  </si>
  <si>
    <t>This is a list of people who paid dues and whos id we have but didn't pay dues at an event so they have to be added to the end of this list</t>
  </si>
  <si>
    <t>bzl95</t>
  </si>
  <si>
    <t>czp5434</t>
  </si>
  <si>
    <t>Dobransky, Alexis</t>
  </si>
  <si>
    <t>ALD5655@psu.edu</t>
  </si>
  <si>
    <t>Haridan, Muhamad Hadi</t>
  </si>
  <si>
    <t>MFH5449@psu.edu</t>
  </si>
  <si>
    <t>Li, Hanzhang</t>
  </si>
  <si>
    <t>HPL5120@psu.edu</t>
  </si>
  <si>
    <t>Miller, Nathan</t>
  </si>
  <si>
    <t>NJM5536@psu.edu</t>
  </si>
  <si>
    <t>Razali, Alia</t>
  </si>
  <si>
    <t>AUR268@psu.edu</t>
  </si>
  <si>
    <t>Li</t>
  </si>
  <si>
    <t>rbs5427</t>
  </si>
  <si>
    <t>azs6047</t>
  </si>
  <si>
    <t>gvm5232</t>
  </si>
  <si>
    <t>jdm6057</t>
  </si>
  <si>
    <t>kwk5449</t>
  </si>
  <si>
    <t>opd5013</t>
  </si>
  <si>
    <t>Haozheng</t>
  </si>
  <si>
    <t>hjc5263</t>
  </si>
  <si>
    <t>sbm5554</t>
  </si>
  <si>
    <t>Cristina</t>
  </si>
  <si>
    <t>Hsia</t>
  </si>
  <si>
    <t>Mathilde</t>
  </si>
  <si>
    <t>Ruby</t>
  </si>
  <si>
    <t>Siebert</t>
  </si>
  <si>
    <t>SR</t>
  </si>
  <si>
    <t>qfz5029</t>
  </si>
  <si>
    <t>Lasko</t>
  </si>
  <si>
    <t>all5680</t>
  </si>
  <si>
    <t>abg5424</t>
  </si>
  <si>
    <t>Pasquinelli</t>
  </si>
  <si>
    <t>zmp5056</t>
  </si>
  <si>
    <t>Groarke</t>
  </si>
  <si>
    <t>mag6298</t>
  </si>
  <si>
    <t>Marceli</t>
  </si>
  <si>
    <t>Pawlikowski</t>
  </si>
  <si>
    <t>mzp5569</t>
  </si>
  <si>
    <t>Huiyang</t>
  </si>
  <si>
    <t>Ding</t>
  </si>
  <si>
    <t>hvd5093</t>
  </si>
  <si>
    <t>Kai-Uwe</t>
  </si>
  <si>
    <t>njm5536</t>
  </si>
  <si>
    <t>Avery</t>
  </si>
  <si>
    <t>aer5483</t>
  </si>
  <si>
    <t>Morris</t>
  </si>
  <si>
    <t>alm6239</t>
  </si>
  <si>
    <t>ksa5170</t>
  </si>
  <si>
    <t xml:space="preserve">Kevin </t>
  </si>
  <si>
    <t>Zhengyan</t>
  </si>
  <si>
    <t>zqy5133</t>
  </si>
  <si>
    <t>mmb6124</t>
  </si>
  <si>
    <t>Molly</t>
  </si>
  <si>
    <t>Michal Roby</t>
  </si>
  <si>
    <t>Harro, Troy</t>
  </si>
  <si>
    <t>TBH5102@psu.edu</t>
  </si>
  <si>
    <t>Jung, Claudia Ho Yan</t>
  </si>
  <si>
    <t>CJJ5206@psu.edu</t>
  </si>
  <si>
    <t>Jacob Rausch</t>
  </si>
  <si>
    <t>jmr6884@psu.edu</t>
  </si>
  <si>
    <t>David Wooditch</t>
  </si>
  <si>
    <t>dmw5806@psu.edu</t>
  </si>
  <si>
    <t>Matt Pidgeon</t>
  </si>
  <si>
    <t>Rohan Bhandakar</t>
  </si>
  <si>
    <t>Huiyang Ding</t>
  </si>
  <si>
    <t>Kevin Suryanto</t>
  </si>
  <si>
    <t>tvw5292</t>
  </si>
  <si>
    <t>tjr5576</t>
  </si>
  <si>
    <t>and as soon as you do you can be in the resume book and be considered a club member</t>
  </si>
  <si>
    <t>Wicker</t>
  </si>
  <si>
    <t>Rahim-Ali</t>
  </si>
  <si>
    <t>ma</t>
  </si>
  <si>
    <t>lai</t>
  </si>
  <si>
    <t>far5093</t>
  </si>
  <si>
    <t>- Enter new events on new sheets.  Make a new sheet by copying an old sheet and renaming it Eventx, where x is the next sequential event number.
- Specify each event's name and date.  Attendance will autofill.
- Check that no one entered their full email address in the ID field.  Also check that class standings are all in the correct abbreviations.
- Before updating points, make sure to enter the date you are updating and the total number of events that are being counted in the yellow area at the top.                                                                                                                                                                                                                               -A common error occurs when someone submits an attendance sheet but uses an incorrect manual counting of attendance rather than the formula, resulting in more people being counted for attendance than signed in.  If the 'Home' tab seems to go haywire and add a lot of extra rows when the points macro runs, this is likely the cause of the issue.</t>
  </si>
  <si>
    <t>Dan</t>
  </si>
  <si>
    <t>Jonah</t>
  </si>
  <si>
    <t>Wyzomirski</t>
  </si>
  <si>
    <t>jrw6009</t>
  </si>
  <si>
    <t>aeo5162</t>
  </si>
  <si>
    <t>mss51</t>
  </si>
  <si>
    <t>Schwenk</t>
  </si>
  <si>
    <t>allowing you to receive special recognition in resume book</t>
  </si>
  <si>
    <t>allowing you to be in resume book in Fall 2020 (you're eligible for the resume book until then)</t>
  </si>
  <si>
    <t>Asprer</t>
  </si>
  <si>
    <t>Jared</t>
  </si>
  <si>
    <t>jza5506</t>
  </si>
  <si>
    <t>Bauer</t>
  </si>
  <si>
    <t>Dustin</t>
  </si>
  <si>
    <t>dtb5308</t>
  </si>
  <si>
    <t>Berlin</t>
  </si>
  <si>
    <t>dnb5266</t>
  </si>
  <si>
    <t>Berry</t>
  </si>
  <si>
    <t>Jack</t>
  </si>
  <si>
    <t>jnb5602</t>
  </si>
  <si>
    <t>Cao</t>
  </si>
  <si>
    <t>Enbo</t>
  </si>
  <si>
    <t>exc40</t>
  </si>
  <si>
    <t>Carr</t>
  </si>
  <si>
    <t>bpc5419</t>
  </si>
  <si>
    <t>Cary</t>
  </si>
  <si>
    <t>Mason</t>
  </si>
  <si>
    <t>msc5673</t>
  </si>
  <si>
    <t>Wilton</t>
  </si>
  <si>
    <t>wkc5083</t>
  </si>
  <si>
    <t>Yucin</t>
  </si>
  <si>
    <t>Chu</t>
  </si>
  <si>
    <t>Chang-Yu</t>
  </si>
  <si>
    <t>cjc6652</t>
  </si>
  <si>
    <t>Cicconi</t>
  </si>
  <si>
    <t>cac6338</t>
  </si>
  <si>
    <t>Cohen</t>
  </si>
  <si>
    <t>Max</t>
  </si>
  <si>
    <t>mvc6160</t>
  </si>
  <si>
    <t>Conrad</t>
  </si>
  <si>
    <t>msc5613</t>
  </si>
  <si>
    <t>Cox</t>
  </si>
  <si>
    <t>djc6240</t>
  </si>
  <si>
    <t>Creager</t>
  </si>
  <si>
    <t>azc5570</t>
  </si>
  <si>
    <t>Dunleavy</t>
  </si>
  <si>
    <t>Claire</t>
  </si>
  <si>
    <t>cud539</t>
  </si>
  <si>
    <t>Farr</t>
  </si>
  <si>
    <t>txf19</t>
  </si>
  <si>
    <t>Fraccalvieri</t>
  </si>
  <si>
    <t>kkf5177</t>
  </si>
  <si>
    <t>Franchi</t>
  </si>
  <si>
    <t>njf5314</t>
  </si>
  <si>
    <t>Gillard</t>
  </si>
  <si>
    <t>kdg5285</t>
  </si>
  <si>
    <t>Grattan</t>
  </si>
  <si>
    <t>JP</t>
  </si>
  <si>
    <t>jqg5723</t>
  </si>
  <si>
    <t>Harley</t>
  </si>
  <si>
    <t>ath5305</t>
  </si>
  <si>
    <t>Lauren</t>
  </si>
  <si>
    <t>lmh5981</t>
  </si>
  <si>
    <t>Mackenzie</t>
  </si>
  <si>
    <t>mlk5382</t>
  </si>
  <si>
    <t>Hailey</t>
  </si>
  <si>
    <t>hqj5199</t>
  </si>
  <si>
    <t>Rhiannon</t>
  </si>
  <si>
    <t>rmk5689</t>
  </si>
  <si>
    <t>Kuder</t>
  </si>
  <si>
    <t>William</t>
  </si>
  <si>
    <t>wrk5091</t>
  </si>
  <si>
    <t>Long</t>
  </si>
  <si>
    <t>Derek</t>
  </si>
  <si>
    <t>dgl5098</t>
  </si>
  <si>
    <t>Yihan</t>
  </si>
  <si>
    <t>yxl5748</t>
  </si>
  <si>
    <t>Mazur</t>
  </si>
  <si>
    <t>Julianna</t>
  </si>
  <si>
    <t>jqm6441</t>
  </si>
  <si>
    <t>McCarthy</t>
  </si>
  <si>
    <t>Reilly</t>
  </si>
  <si>
    <t>rxm1146</t>
  </si>
  <si>
    <t>Mincin</t>
  </si>
  <si>
    <t>Kim</t>
  </si>
  <si>
    <t>kfm5441</t>
  </si>
  <si>
    <t>Noethinger</t>
  </si>
  <si>
    <t>mbn5156</t>
  </si>
  <si>
    <t>Obiero</t>
  </si>
  <si>
    <t>Letitia</t>
  </si>
  <si>
    <t>luo114</t>
  </si>
  <si>
    <t>Ayooluwatomiwa</t>
  </si>
  <si>
    <t>Owens</t>
  </si>
  <si>
    <t>mro5212</t>
  </si>
  <si>
    <t>Jeffrey</t>
  </si>
  <si>
    <t>Ramirez</t>
  </si>
  <si>
    <t>Adie</t>
  </si>
  <si>
    <t>acr5597</t>
  </si>
  <si>
    <t>Rauber</t>
  </si>
  <si>
    <t>mzr5708</t>
  </si>
  <si>
    <t>Secosky</t>
  </si>
  <si>
    <t>mvs6517</t>
  </si>
  <si>
    <t>Snyderman</t>
  </si>
  <si>
    <t>Franklyn</t>
  </si>
  <si>
    <t>fts5025</t>
  </si>
  <si>
    <t>Spicher</t>
  </si>
  <si>
    <t>les5774</t>
  </si>
  <si>
    <t>Studdert</t>
  </si>
  <si>
    <t>Erin</t>
  </si>
  <si>
    <t>eqs5521</t>
  </si>
  <si>
    <t>Talamati</t>
  </si>
  <si>
    <t>Krishnagopal</t>
  </si>
  <si>
    <t>krt5245</t>
  </si>
  <si>
    <t>Tannebaum</t>
  </si>
  <si>
    <t>Turonis</t>
  </si>
  <si>
    <t>dft5163</t>
  </si>
  <si>
    <t>Ventresca</t>
  </si>
  <si>
    <t>Cody</t>
  </si>
  <si>
    <t>cxv5112</t>
  </si>
  <si>
    <t>Walinsky</t>
  </si>
  <si>
    <t>jpw5829</t>
  </si>
  <si>
    <t>zbw5087</t>
  </si>
  <si>
    <t>msw5439</t>
  </si>
  <si>
    <t>Shurui</t>
  </si>
  <si>
    <t>sxx5076</t>
  </si>
  <si>
    <t>Yaun</t>
  </si>
  <si>
    <t>Xinchen</t>
  </si>
  <si>
    <t>xpy5054</t>
  </si>
  <si>
    <t>Bowen</t>
  </si>
  <si>
    <t>bjz5110</t>
  </si>
  <si>
    <t>Guanzong</t>
  </si>
  <si>
    <t>Commonwealth Actuarial Student Meeting</t>
  </si>
  <si>
    <t>Letitia obiero</t>
  </si>
  <si>
    <t>Sawtelle</t>
  </si>
  <si>
    <t>nus721</t>
  </si>
  <si>
    <t>Erie Insurance Info Session</t>
  </si>
  <si>
    <t>Jackson</t>
  </si>
  <si>
    <t>erj5094</t>
  </si>
  <si>
    <t>Gregory</t>
  </si>
  <si>
    <t>Jiaqi(Vickia)</t>
  </si>
  <si>
    <t>Panel/ResumeReviews2</t>
  </si>
  <si>
    <t>Asorer</t>
  </si>
  <si>
    <t>Emmanuel</t>
  </si>
  <si>
    <t>Nkgare</t>
  </si>
  <si>
    <t>ebn5071</t>
  </si>
  <si>
    <t>Paid dues in cash to brent</t>
  </si>
  <si>
    <t>ResumeReview/Mock Interview</t>
  </si>
  <si>
    <t>Ella</t>
  </si>
  <si>
    <t>Event</t>
  </si>
  <si>
    <t>Raymond </t>
  </si>
  <si>
    <t>Nicolette </t>
  </si>
  <si>
    <t>Kristen</t>
  </si>
  <si>
    <t>Chomos</t>
  </si>
  <si>
    <t>kec5791</t>
  </si>
  <si>
    <t>Ziyan</t>
  </si>
  <si>
    <t>zpw5120</t>
  </si>
  <si>
    <t>Willis Towers Watson info session</t>
  </si>
  <si>
    <t>Jsw5439</t>
  </si>
  <si>
    <t>maya</t>
  </si>
  <si>
    <t xml:space="preserve">Haozheng </t>
  </si>
  <si>
    <t>Lincoln Financial Group</t>
  </si>
  <si>
    <t>Geppertt</t>
  </si>
  <si>
    <t>Guy Carpenter Information Session</t>
  </si>
  <si>
    <t>`guanzong</t>
  </si>
  <si>
    <t>`zi</t>
  </si>
  <si>
    <t>jiaqi</t>
  </si>
  <si>
    <t>digirolamo</t>
  </si>
  <si>
    <t>sudo</t>
  </si>
  <si>
    <t>Munich Re Info Session</t>
  </si>
  <si>
    <t>chen</t>
  </si>
  <si>
    <t>Qin </t>
  </si>
  <si>
    <t>taylor</t>
  </si>
  <si>
    <t>geppert</t>
  </si>
  <si>
    <t>mayting</t>
  </si>
  <si>
    <t>feng</t>
  </si>
  <si>
    <t>Zack</t>
  </si>
  <si>
    <t>zhu</t>
  </si>
  <si>
    <t>Noethiger</t>
  </si>
  <si>
    <t>Prudential Info Session</t>
  </si>
  <si>
    <t>kevin</t>
  </si>
  <si>
    <t>Solomon </t>
  </si>
  <si>
    <t>tzf19</t>
  </si>
  <si>
    <t>`Peloro</t>
  </si>
  <si>
    <t>Mzp5569</t>
  </si>
  <si>
    <t>Mbn5156</t>
  </si>
  <si>
    <t>fraccalvieri</t>
  </si>
  <si>
    <t>Stg5184</t>
  </si>
  <si>
    <t>Ngn5017</t>
  </si>
  <si>
    <t>Prd5123</t>
  </si>
  <si>
    <t>Uum99</t>
  </si>
  <si>
    <t>Craig</t>
  </si>
  <si>
    <t>Feaster</t>
  </si>
  <si>
    <t>ctf5107</t>
  </si>
  <si>
    <t>Fadhlia</t>
  </si>
  <si>
    <t>Hqj5199</t>
  </si>
  <si>
    <t>O’Connell</t>
  </si>
  <si>
    <t>Sunrunyi </t>
  </si>
  <si>
    <t>Ktl5134</t>
  </si>
  <si>
    <t>ZI</t>
  </si>
  <si>
    <t>Pidgeon </t>
  </si>
  <si>
    <t>Wakely Consulting</t>
  </si>
  <si>
    <t>creager</t>
  </si>
  <si>
    <t>New York Life </t>
  </si>
  <si>
    <t>so</t>
  </si>
  <si>
    <t>sr</t>
  </si>
  <si>
    <t>Sr.</t>
  </si>
  <si>
    <t>Genworth Info Session</t>
  </si>
  <si>
    <t>Dehan(Roger)</t>
  </si>
  <si>
    <t>dzl5429</t>
  </si>
  <si>
    <t>Taylor </t>
  </si>
  <si>
    <t>Alexa </t>
  </si>
  <si>
    <t>Jiaqi </t>
  </si>
  <si>
    <t>highmark Info session</t>
  </si>
  <si>
    <t>GuardianInfoSession</t>
  </si>
  <si>
    <t>Oliver Wyman Info Session</t>
  </si>
  <si>
    <t>Allison </t>
  </si>
  <si>
    <t>Seibert</t>
  </si>
  <si>
    <t>May</t>
  </si>
  <si>
    <t>EY</t>
  </si>
  <si>
    <t>Independence Blue Cross</t>
  </si>
  <si>
    <t>Conor</t>
  </si>
  <si>
    <t>Wilkinson</t>
  </si>
  <si>
    <t>cgw5129</t>
  </si>
  <si>
    <t>Deloitte Consulting </t>
  </si>
  <si>
    <t>Freshman Creamery Meet &amp; Greet</t>
  </si>
  <si>
    <t>Maria </t>
  </si>
  <si>
    <t>Nick </t>
  </si>
  <si>
    <t>Rachel </t>
  </si>
  <si>
    <t>nes721</t>
  </si>
  <si>
    <t>International Student Meeting</t>
  </si>
  <si>
    <t>xpy5054@psu.edu</t>
  </si>
  <si>
    <t>zfl5166@psu.edu</t>
  </si>
  <si>
    <t>Ahmed </t>
  </si>
  <si>
    <t>AlJaberi</t>
  </si>
  <si>
    <t>ama7410@psu.edu</t>
  </si>
  <si>
    <t>hjc5263@psu.edu</t>
  </si>
  <si>
    <t>Longhao </t>
  </si>
  <si>
    <t>lky5069@psu.edu</t>
  </si>
  <si>
    <t>hjw5133@psu.edu</t>
  </si>
  <si>
    <t>hbz5102@psu.edu</t>
  </si>
  <si>
    <t>Zhi</t>
  </si>
  <si>
    <t>zzl5300@psu.edu</t>
  </si>
  <si>
    <t>Elysia </t>
  </si>
  <si>
    <t>yxl482@psu.edu</t>
  </si>
  <si>
    <t>Acr5597</t>
  </si>
  <si>
    <t>Jss5980</t>
  </si>
  <si>
    <t>Jfw5541</t>
  </si>
  <si>
    <t>olg5014</t>
  </si>
  <si>
    <t>Eqs5521</t>
  </si>
  <si>
    <t>Czp5434</t>
  </si>
  <si>
    <t>Arl5600</t>
  </si>
  <si>
    <t>Jqm6441</t>
  </si>
  <si>
    <t>Lmr5640</t>
  </si>
  <si>
    <t>ixs5175</t>
  </si>
  <si>
    <t>Kqp5476</t>
  </si>
  <si>
    <t>Mag6298</t>
  </si>
  <si>
    <t>Luo114</t>
  </si>
  <si>
    <t>Wrk5091</t>
  </si>
  <si>
    <t>Brg16</t>
  </si>
  <si>
    <t>hjk5307</t>
  </si>
  <si>
    <t>ama7182</t>
  </si>
  <si>
    <t>Mirandi </t>
  </si>
  <si>
    <t>J.P.</t>
  </si>
  <si>
    <t>Ramirez </t>
  </si>
  <si>
    <t>Stuart</t>
  </si>
  <si>
    <t>Andy</t>
  </si>
  <si>
    <t>wagner</t>
  </si>
  <si>
    <t>Krishna</t>
  </si>
  <si>
    <t>Gettle</t>
  </si>
  <si>
    <t>Abby</t>
  </si>
  <si>
    <t>Ake</t>
  </si>
  <si>
    <t>Pawlikowski </t>
  </si>
  <si>
    <t>Ayo</t>
  </si>
  <si>
    <t>Ogunrombi </t>
  </si>
  <si>
    <t>Bella</t>
  </si>
  <si>
    <t>Santori</t>
  </si>
  <si>
    <t>Kelli</t>
  </si>
  <si>
    <t>Peritz</t>
  </si>
  <si>
    <t>obiero</t>
  </si>
  <si>
    <t>Hongyan</t>
  </si>
  <si>
    <t>Ke</t>
  </si>
  <si>
    <t>Colseman</t>
  </si>
  <si>
    <t>Gao</t>
  </si>
  <si>
    <t>yug61</t>
  </si>
  <si>
    <t>tbh5102</t>
  </si>
  <si>
    <t>zzl5300</t>
  </si>
  <si>
    <t>Reiter </t>
  </si>
  <si>
    <t>Zihan</t>
  </si>
  <si>
    <t>zuz161</t>
  </si>
  <si>
    <t>mxd5561</t>
  </si>
  <si>
    <t>BlueCross BlueShield Info Session</t>
  </si>
  <si>
    <t>Kristin</t>
  </si>
  <si>
    <t>Sickau</t>
  </si>
  <si>
    <t>kxs823</t>
  </si>
  <si>
    <t>Ogurnombi</t>
  </si>
  <si>
    <t>Lunch With Leaders #1</t>
  </si>
  <si>
    <t>Underclassmen Involvment Frisbee Event</t>
  </si>
  <si>
    <t>gvc5265</t>
  </si>
  <si>
    <t>axc5921</t>
  </si>
  <si>
    <t>jqc6228</t>
  </si>
  <si>
    <t>xjp5020</t>
  </si>
  <si>
    <t>ppf5042</t>
  </si>
  <si>
    <t>xzl5304</t>
  </si>
  <si>
    <t>cvl4</t>
  </si>
  <si>
    <t>svz5249</t>
  </si>
  <si>
    <t>juc454</t>
  </si>
  <si>
    <t>xmd5023</t>
  </si>
  <si>
    <t>dzx5030</t>
  </si>
  <si>
    <t>Ezc40</t>
  </si>
  <si>
    <t>xmt5011</t>
  </si>
  <si>
    <t>bmh5517</t>
  </si>
  <si>
    <t>Fph5023</t>
  </si>
  <si>
    <t>mvx5050</t>
  </si>
  <si>
    <t>Brian Evanko</t>
  </si>
  <si>
    <t>Lien</t>
  </si>
  <si>
    <t>Zhao</t>
  </si>
  <si>
    <t>Cheng</t>
  </si>
  <si>
    <t>cai</t>
  </si>
  <si>
    <t>Dai</t>
  </si>
  <si>
    <t>Tang</t>
  </si>
  <si>
    <t>Hietsch</t>
  </si>
  <si>
    <t>Anran</t>
  </si>
  <si>
    <t>Jie</t>
  </si>
  <si>
    <t>Xingyu</t>
  </si>
  <si>
    <t>Peiyue</t>
  </si>
  <si>
    <t>Xiuqi</t>
  </si>
  <si>
    <t>Calvin</t>
  </si>
  <si>
    <t>Sicong</t>
  </si>
  <si>
    <t>Jiahui</t>
  </si>
  <si>
    <t>guangxuan</t>
  </si>
  <si>
    <t>Xuemeng</t>
  </si>
  <si>
    <t>Donglai</t>
  </si>
  <si>
    <t>Embody</t>
  </si>
  <si>
    <t>Xingliang</t>
  </si>
  <si>
    <t>Ben</t>
  </si>
  <si>
    <t>Survey</t>
  </si>
  <si>
    <t>Jackson -erj5094</t>
  </si>
  <si>
    <t>Taylor Geppert (stg5184 - can't type letters below)</t>
  </si>
  <si>
    <t>jqb6123</t>
  </si>
  <si>
    <t>kqp5476</t>
  </si>
  <si>
    <t>letitia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</si>
</sst>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u/>
      <sz val="11"/>
      <color theme="1"/>
      <name val="Calibri"/>
      <family val="2"/>
      <scheme val="minor"/>
    </font>
    <font>
      <sz val="11"/>
      <color rgb="FF000000"/>
      <name val="Calibri"/>
      <family val="2"/>
    </font>
    <font>
      <b/>
      <sz val="11"/>
      <color theme="0"/>
      <name val="Calibri"/>
      <family val="2"/>
      <scheme val="minor"/>
    </font>
    <font>
      <sz val="11"/>
      <color theme="0"/>
      <name val="Calibri"/>
      <family val="2"/>
      <scheme val="minor"/>
    </font>
    <font>
      <i/>
      <sz val="11"/>
      <color theme="0"/>
      <name val="Calibri"/>
      <family val="2"/>
      <scheme val="minor"/>
    </font>
    <font>
      <sz val="11"/>
      <color rgb="FF000000"/>
      <name val="Calibri"/>
      <family val="2"/>
      <scheme val="minor"/>
    </font>
    <font>
      <b/>
      <sz val="11"/>
      <color rgb="FF000000"/>
      <name val="Calibri"/>
      <family val="2"/>
    </font>
    <font>
      <b/>
      <u/>
      <sz val="11"/>
      <color rgb="FF000000"/>
      <name val="Calibri"/>
      <family val="2"/>
      <scheme val="minor"/>
    </font>
    <font>
      <b/>
      <u/>
      <sz val="11"/>
      <color rgb="FF000000"/>
      <name val="Calibri"/>
      <family val="2"/>
    </font>
    <font>
      <sz val="10"/>
      <color theme="1"/>
      <name val="Arial"/>
      <family val="2"/>
    </font>
    <font>
      <b/>
      <sz val="16"/>
      <color theme="1"/>
      <name val="Calibri"/>
      <family val="2"/>
      <scheme val="minor"/>
    </font>
    <font>
      <b/>
      <sz val="10"/>
      <color theme="1"/>
      <name val="Arial"/>
      <family val="2"/>
    </font>
    <font>
      <sz val="11"/>
      <color theme="1"/>
      <name val="Calibri"/>
      <family val="2"/>
    </font>
    <font>
      <sz val="9"/>
      <color theme="1"/>
      <name val="Arial"/>
      <family val="2"/>
    </font>
    <font>
      <b/>
      <sz val="9"/>
      <color theme="1"/>
      <name val="Arial"/>
      <family val="2"/>
    </font>
    <font>
      <sz val="8"/>
      <color theme="1"/>
      <name val="Arial"/>
      <family val="2"/>
    </font>
    <font>
      <sz val="8"/>
      <color rgb="FF000000"/>
      <name val="Arial"/>
      <family val="2"/>
    </font>
    <font>
      <sz val="8"/>
      <color rgb="FFFF0000"/>
      <name val="Arial"/>
      <family val="2"/>
    </font>
    <font>
      <sz val="8"/>
      <color rgb="FF000000"/>
      <name val="Calibri"/>
      <family val="2"/>
    </font>
    <font>
      <sz val="10"/>
      <color rgb="FF222222"/>
      <name val="Arial"/>
      <family val="2"/>
    </font>
    <font>
      <sz val="11"/>
      <color rgb="FF333333"/>
      <name val="Arial"/>
      <family val="2"/>
    </font>
    <font>
      <b/>
      <sz val="11"/>
      <color rgb="FF000000"/>
      <name val="Calibri"/>
      <family val="2"/>
      <scheme val="minor"/>
    </font>
    <font>
      <u/>
      <sz val="11"/>
      <color theme="10"/>
      <name val="Calibri"/>
      <family val="2"/>
      <scheme val="minor"/>
    </font>
    <font>
      <u/>
      <sz val="11"/>
      <color theme="11"/>
      <name val="Calibri"/>
      <family val="2"/>
      <scheme val="minor"/>
    </font>
    <font>
      <sz val="11"/>
      <color rgb="FF000000"/>
      <name val="Times New Roman"/>
      <family val="1"/>
    </font>
    <font>
      <sz val="11"/>
      <color theme="1"/>
      <name val="Times New Roman"/>
      <family val="1"/>
    </font>
    <font>
      <sz val="10"/>
      <color rgb="FF000000"/>
      <name val="Arial"/>
      <family val="2"/>
    </font>
    <font>
      <sz val="10"/>
      <color rgb="FF000000"/>
      <name val="Calibri"/>
      <family val="2"/>
      <scheme val="minor"/>
    </font>
    <font>
      <sz val="10"/>
      <color rgb="FF000000"/>
      <name val="Roboto"/>
    </font>
    <font>
      <sz val="12"/>
      <color rgb="FF000000"/>
      <name val="Calibri"/>
      <family val="2"/>
    </font>
    <font>
      <sz val="9"/>
      <color rgb="FF000000"/>
      <name val="Segoe UI"/>
    </font>
    <font>
      <sz val="11"/>
      <color rgb="FF454545"/>
      <name val="Arial"/>
      <family val="2"/>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CFCFC"/>
        <bgColor indexed="64"/>
      </patternFill>
    </fill>
  </fills>
  <borders count="1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s>
  <cellStyleXfs count="10">
    <xf numFmtId="0" fontId="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cellStyleXfs>
  <cellXfs count="77">
    <xf numFmtId="0" fontId="0" fillId="0" borderId="0" xfId="0"/>
    <xf numFmtId="0" fontId="1" fillId="0" borderId="0" xfId="0" applyFont="1"/>
    <xf numFmtId="14" fontId="0" fillId="0" borderId="0" xfId="0" applyNumberFormat="1"/>
    <xf numFmtId="0" fontId="1" fillId="2" borderId="2" xfId="0" applyFont="1" applyFill="1" applyBorder="1"/>
    <xf numFmtId="14" fontId="1" fillId="2" borderId="3" xfId="0" applyNumberFormat="1" applyFont="1" applyFill="1" applyBorder="1"/>
    <xf numFmtId="0" fontId="1" fillId="2" borderId="5" xfId="0" applyFont="1" applyFill="1" applyBorder="1"/>
    <xf numFmtId="0" fontId="1" fillId="2" borderId="6" xfId="0" applyFont="1" applyFill="1" applyBorder="1"/>
    <xf numFmtId="0" fontId="2"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2" borderId="1" xfId="0" applyFont="1" applyFill="1" applyBorder="1"/>
    <xf numFmtId="0" fontId="0" fillId="2" borderId="4" xfId="0" applyFont="1" applyFill="1" applyBorder="1"/>
    <xf numFmtId="0" fontId="0" fillId="0" borderId="0" xfId="0" applyFont="1" applyFill="1" applyBorder="1"/>
    <xf numFmtId="0" fontId="1" fillId="0" borderId="0" xfId="0" applyFont="1" applyFill="1" applyBorder="1"/>
    <xf numFmtId="0" fontId="0" fillId="0" borderId="0" xfId="0" applyAlignment="1">
      <alignment wrapText="1"/>
    </xf>
    <xf numFmtId="0" fontId="2" fillId="0" borderId="0" xfId="0" applyFont="1"/>
    <xf numFmtId="0" fontId="0" fillId="0" borderId="0" xfId="0" applyAlignment="1">
      <alignment horizontal="fill"/>
    </xf>
    <xf numFmtId="0" fontId="8" fillId="0" borderId="0" xfId="0" applyFont="1" applyAlignment="1"/>
    <xf numFmtId="0" fontId="3" fillId="0" borderId="0" xfId="0" applyFont="1" applyAlignment="1"/>
    <xf numFmtId="0" fontId="12" fillId="0" borderId="0" xfId="0" applyFont="1"/>
    <xf numFmtId="0" fontId="13" fillId="0" borderId="14" xfId="0" applyFont="1" applyBorder="1" applyAlignment="1">
      <alignment wrapText="1"/>
    </xf>
    <xf numFmtId="0" fontId="11" fillId="0" borderId="14" xfId="0" applyFont="1" applyBorder="1" applyAlignment="1">
      <alignment wrapText="1"/>
    </xf>
    <xf numFmtId="0" fontId="14" fillId="0" borderId="14" xfId="0" applyFont="1" applyBorder="1" applyAlignment="1">
      <alignment wrapText="1"/>
    </xf>
    <xf numFmtId="0" fontId="3" fillId="0" borderId="14" xfId="0" applyFont="1" applyBorder="1" applyAlignment="1">
      <alignment wrapText="1"/>
    </xf>
    <xf numFmtId="0" fontId="3" fillId="0" borderId="15" xfId="0" applyFont="1" applyFill="1" applyBorder="1" applyAlignment="1">
      <alignment wrapText="1"/>
    </xf>
    <xf numFmtId="0" fontId="11" fillId="0" borderId="15" xfId="0" applyFont="1" applyFill="1" applyBorder="1" applyAlignment="1">
      <alignment wrapText="1"/>
    </xf>
    <xf numFmtId="0" fontId="17" fillId="0" borderId="14" xfId="0" applyFont="1" applyBorder="1" applyAlignment="1">
      <alignment wrapText="1"/>
    </xf>
    <xf numFmtId="0" fontId="20" fillId="0" borderId="14" xfId="0" applyFont="1" applyBorder="1" applyAlignment="1">
      <alignment wrapText="1"/>
    </xf>
    <xf numFmtId="0" fontId="17" fillId="6" borderId="14" xfId="0" applyFont="1" applyFill="1" applyBorder="1" applyAlignment="1">
      <alignment wrapText="1"/>
    </xf>
    <xf numFmtId="0" fontId="19" fillId="0" borderId="14" xfId="0" applyFont="1" applyBorder="1" applyAlignment="1">
      <alignment wrapText="1"/>
    </xf>
    <xf numFmtId="0" fontId="16" fillId="0" borderId="14" xfId="0" applyFont="1" applyBorder="1" applyAlignment="1">
      <alignment wrapText="1"/>
    </xf>
    <xf numFmtId="0" fontId="18" fillId="6" borderId="14" xfId="0" applyFont="1" applyFill="1" applyBorder="1" applyAlignment="1">
      <alignment wrapText="1"/>
    </xf>
    <xf numFmtId="0" fontId="19" fillId="6" borderId="14" xfId="0" applyFont="1" applyFill="1" applyBorder="1" applyAlignment="1">
      <alignment wrapText="1"/>
    </xf>
    <xf numFmtId="0" fontId="15" fillId="0" borderId="14" xfId="0" applyFont="1" applyBorder="1" applyAlignment="1">
      <alignment vertical="center"/>
    </xf>
    <xf numFmtId="0" fontId="15" fillId="0" borderId="14" xfId="0" applyFont="1" applyBorder="1" applyAlignment="1">
      <alignment wrapText="1"/>
    </xf>
    <xf numFmtId="0" fontId="8" fillId="0" borderId="14" xfId="0" applyFont="1" applyBorder="1" applyAlignment="1">
      <alignment wrapText="1"/>
    </xf>
    <xf numFmtId="0" fontId="21" fillId="0" borderId="0" xfId="0" applyFont="1"/>
    <xf numFmtId="0" fontId="22" fillId="0" borderId="0" xfId="0" applyFont="1"/>
    <xf numFmtId="0" fontId="21" fillId="0" borderId="0" xfId="0" applyFont="1" applyAlignment="1">
      <alignment vertical="center" wrapText="1"/>
    </xf>
    <xf numFmtId="0" fontId="23" fillId="0" borderId="0" xfId="0" applyFont="1"/>
    <xf numFmtId="0" fontId="7" fillId="0" borderId="0" xfId="0" applyFont="1"/>
    <xf numFmtId="0" fontId="26" fillId="0" borderId="0" xfId="0" applyFont="1"/>
    <xf numFmtId="0" fontId="27" fillId="7" borderId="0" xfId="0" applyFont="1" applyFill="1" applyAlignment="1">
      <alignment vertical="center" wrapText="1"/>
    </xf>
    <xf numFmtId="0" fontId="0" fillId="0" borderId="0" xfId="0" applyFont="1" applyBorder="1" applyAlignment="1">
      <alignment horizontal="left"/>
    </xf>
    <xf numFmtId="0" fontId="28" fillId="0" borderId="0" xfId="0" applyFont="1"/>
    <xf numFmtId="0" fontId="0" fillId="3" borderId="0" xfId="0" applyFill="1" applyProtection="1">
      <protection locked="0"/>
    </xf>
    <xf numFmtId="0" fontId="0" fillId="0" borderId="0" xfId="0" applyProtection="1">
      <protection locked="0"/>
    </xf>
    <xf numFmtId="0" fontId="0" fillId="3" borderId="0" xfId="0" applyFill="1" applyBorder="1" applyProtection="1">
      <protection locked="0"/>
    </xf>
    <xf numFmtId="0" fontId="4" fillId="3" borderId="13" xfId="0" applyFont="1" applyFill="1" applyBorder="1" applyAlignment="1" applyProtection="1">
      <alignment vertical="top"/>
      <protection locked="0"/>
    </xf>
    <xf numFmtId="0" fontId="4" fillId="4" borderId="0" xfId="0" applyFont="1" applyFill="1" applyAlignment="1" applyProtection="1">
      <alignment horizontal="left"/>
    </xf>
    <xf numFmtId="0" fontId="4" fillId="4" borderId="10" xfId="0" applyFont="1" applyFill="1" applyBorder="1" applyAlignment="1" applyProtection="1">
      <alignment horizontal="left"/>
    </xf>
    <xf numFmtId="0" fontId="4" fillId="4" borderId="12" xfId="0" applyFont="1" applyFill="1" applyBorder="1" applyAlignment="1" applyProtection="1">
      <alignment horizontal="left" vertical="top"/>
    </xf>
    <xf numFmtId="0" fontId="3" fillId="0" borderId="0" xfId="0" applyFont="1"/>
    <xf numFmtId="0" fontId="29" fillId="0" borderId="0" xfId="0" applyFont="1"/>
    <xf numFmtId="14" fontId="7" fillId="0" borderId="0" xfId="0" applyNumberFormat="1" applyFont="1"/>
    <xf numFmtId="0" fontId="9" fillId="0" borderId="0" xfId="0" applyFont="1"/>
    <xf numFmtId="0" fontId="30" fillId="0" borderId="0" xfId="0" applyFont="1"/>
    <xf numFmtId="0" fontId="8" fillId="0" borderId="0" xfId="0" applyFont="1"/>
    <xf numFmtId="14" fontId="3" fillId="0" borderId="0" xfId="0" applyNumberFormat="1" applyFont="1"/>
    <xf numFmtId="0" fontId="10" fillId="0" borderId="0" xfId="0" applyFont="1"/>
    <xf numFmtId="0" fontId="31" fillId="0" borderId="0" xfId="0" applyFont="1"/>
    <xf numFmtId="0" fontId="28" fillId="0" borderId="0" xfId="0" applyFont="1" applyAlignment="1"/>
    <xf numFmtId="0" fontId="32" fillId="0" borderId="0" xfId="0" applyFont="1"/>
    <xf numFmtId="0" fontId="24" fillId="0" borderId="0" xfId="9"/>
    <xf numFmtId="0" fontId="11" fillId="0" borderId="0" xfId="0" applyFont="1"/>
    <xf numFmtId="0" fontId="33" fillId="0" borderId="0" xfId="0" applyFont="1"/>
    <xf numFmtId="0" fontId="6" fillId="4" borderId="11" xfId="0" applyFont="1" applyFill="1" applyBorder="1" applyAlignment="1" applyProtection="1">
      <alignment horizontal="left"/>
    </xf>
    <xf numFmtId="0" fontId="6" fillId="4" borderId="8" xfId="0" applyFont="1" applyFill="1" applyBorder="1" applyAlignment="1" applyProtection="1">
      <alignment horizontal="left"/>
    </xf>
    <xf numFmtId="0" fontId="6" fillId="4" borderId="9" xfId="0" applyFont="1" applyFill="1" applyBorder="1" applyAlignment="1" applyProtection="1">
      <alignment horizontal="left"/>
    </xf>
    <xf numFmtId="0" fontId="0" fillId="5" borderId="11"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4" fillId="4" borderId="11" xfId="0" applyFont="1" applyFill="1" applyBorder="1" applyAlignment="1" applyProtection="1">
      <alignment horizontal="center"/>
    </xf>
    <xf numFmtId="0" fontId="4" fillId="4" borderId="9" xfId="0" applyFont="1" applyFill="1" applyBorder="1" applyAlignment="1" applyProtection="1">
      <alignment horizontal="center"/>
    </xf>
    <xf numFmtId="14" fontId="4" fillId="4" borderId="7" xfId="0" applyNumberFormat="1" applyFont="1" applyFill="1" applyBorder="1" applyAlignment="1" applyProtection="1">
      <alignment horizontal="left"/>
    </xf>
    <xf numFmtId="0" fontId="5" fillId="3" borderId="13" xfId="0" applyFont="1" applyFill="1" applyBorder="1" applyAlignment="1" applyProtection="1">
      <alignment vertical="top" wrapText="1"/>
      <protection locked="0"/>
    </xf>
    <xf numFmtId="0" fontId="5" fillId="4" borderId="12" xfId="0" applyFont="1" applyFill="1" applyBorder="1" applyAlignment="1" applyProtection="1">
      <alignment horizontal="left" vertical="top" wrapText="1"/>
    </xf>
    <xf numFmtId="0" fontId="0" fillId="0" borderId="0" xfId="0" quotePrefix="1" applyAlignment="1">
      <alignment horizontal="left" wrapText="1"/>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9" builtinId="8"/>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63500</xdr:colOff>
          <xdr:row>3</xdr:row>
          <xdr:rowOff>63500</xdr:rowOff>
        </xdr:from>
        <xdr:to>
          <xdr:col>2</xdr:col>
          <xdr:colOff>609600</xdr:colOff>
          <xdr:row>4</xdr:row>
          <xdr:rowOff>177800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Update Points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pb5416@psu.edu" TargetMode="External"/><Relationship Id="rId1" Type="http://schemas.openxmlformats.org/officeDocument/2006/relationships/hyperlink" Target="mailto:rpb5416@p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K1162"/>
  <sheetViews>
    <sheetView tabSelected="1" workbookViewId="0">
      <selection activeCell="E6" sqref="E6"/>
    </sheetView>
  </sheetViews>
  <sheetFormatPr baseColWidth="10" defaultColWidth="8.83203125" defaultRowHeight="15"/>
  <cols>
    <col min="1" max="1" width="16" style="46" customWidth="1"/>
    <col min="2" max="2" width="9.6640625" style="46" bestFit="1" customWidth="1"/>
    <col min="3" max="3" width="21.5" style="46" customWidth="1"/>
    <col min="4" max="4" width="8.83203125" style="45"/>
    <col min="5" max="16384" width="8.83203125" style="46"/>
  </cols>
  <sheetData>
    <row r="1" spans="1:37" ht="16" thickBot="1">
      <c r="A1" s="49" t="s">
        <v>12</v>
      </c>
      <c r="B1" s="73">
        <f>Home!C1</f>
        <v>43772</v>
      </c>
      <c r="C1" s="73"/>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37" ht="16" thickBot="1">
      <c r="A2" s="66" t="s">
        <v>13</v>
      </c>
      <c r="B2" s="67"/>
      <c r="C2" s="68"/>
      <c r="D2" s="47"/>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row>
    <row r="3" spans="1:37" ht="16" thickBot="1">
      <c r="A3" s="50" t="s">
        <v>2</v>
      </c>
      <c r="B3" s="69" t="s">
        <v>339</v>
      </c>
      <c r="C3" s="70"/>
      <c r="D3" s="47"/>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1:37" ht="16" thickBot="1">
      <c r="A4" s="50" t="s">
        <v>14</v>
      </c>
      <c r="B4" s="71">
        <f>VLOOKUP(B3, Home!$D:$E, 2, FALSE)</f>
        <v>7</v>
      </c>
      <c r="C4" s="72"/>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row>
    <row r="5" spans="1:37" ht="16" thickBot="1">
      <c r="A5" s="50" t="s">
        <v>19</v>
      </c>
      <c r="B5" s="71" t="str">
        <f>IFERROR(IF(VLOOKUP(B3, Home!D:F, 3, FALSE) = B3, "YES", "NO"), "NO")</f>
        <v>YES</v>
      </c>
      <c r="C5" s="7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1:37" ht="116.25" customHeight="1" thickBot="1">
      <c r="A6" s="51" t="s">
        <v>18</v>
      </c>
      <c r="B6" s="75" t="str">
        <f>IF(OR(MONTH(B1)=8, AND(MONTH(B1)=9, DAY(B1)&lt;=17)),
IF(AND(B4&gt;=2, B5&lt;&gt;"No",#REF!&lt;&gt; "No"), Instructions!A11, IF(B4&lt;2, Instructions!A6, "") &amp; IF(B5="No", Instructions!B6, "") &amp; IF(#REF!="No", Instructions!C6, "") &amp; Instructions!D6),
IF(OR(B4&lt;2, B5="No"), IF(B4&lt;2, Instructions!A7, "") &amp; IF(B5="No", Instructions!B7, "") &amp;  Instructions!D7,
IF(B4&lt;5, Instructions!A8 &amp; Instructions!D8, IF(B4&lt;10, Instructions!A9 &amp; Instructions!D9, Instructions!A11))))</f>
        <v>Reach 10 points, allowing you to receive special recognition in resume book</v>
      </c>
      <c r="C6" s="7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1:37">
      <c r="A7" s="48"/>
      <c r="B7" s="74"/>
      <c r="C7" s="74"/>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row>
    <row r="8" spans="1:37" s="45" customFormat="1"/>
    <row r="9" spans="1:37" s="45" customFormat="1"/>
    <row r="10" spans="1:37" s="45" customFormat="1"/>
    <row r="11" spans="1:37" s="45" customFormat="1"/>
    <row r="12" spans="1:37" s="45" customFormat="1"/>
    <row r="13" spans="1:37" s="45" customFormat="1"/>
    <row r="14" spans="1:37" s="45" customFormat="1"/>
    <row r="15" spans="1:37" s="45" customFormat="1"/>
    <row r="16" spans="1:37" s="45" customFormat="1"/>
    <row r="17" s="45" customFormat="1"/>
    <row r="18" s="45" customFormat="1"/>
    <row r="19" s="45" customFormat="1"/>
    <row r="20" s="45" customFormat="1"/>
    <row r="21" s="45" customFormat="1"/>
    <row r="22" s="45" customFormat="1"/>
    <row r="23" s="45" customFormat="1"/>
    <row r="24" s="45" customFormat="1"/>
    <row r="25" s="45" customFormat="1"/>
    <row r="26" s="45" customFormat="1"/>
    <row r="27" s="45" customFormat="1"/>
    <row r="28" s="45" customFormat="1"/>
    <row r="29" s="45" customFormat="1"/>
    <row r="30" s="45" customFormat="1"/>
    <row r="31" s="45" customFormat="1"/>
    <row r="32" s="45" customFormat="1"/>
    <row r="33" s="45" customFormat="1"/>
    <row r="34" s="45" customFormat="1"/>
    <row r="35" s="45" customFormat="1"/>
    <row r="36" s="45" customFormat="1"/>
    <row r="37" s="45" customFormat="1"/>
    <row r="38" s="45" customFormat="1"/>
    <row r="39" s="45" customFormat="1"/>
    <row r="40" s="45" customFormat="1"/>
    <row r="41" s="45" customFormat="1"/>
    <row r="42" s="45" customFormat="1"/>
    <row r="43" s="45" customFormat="1"/>
    <row r="44" s="45" customFormat="1"/>
    <row r="45" s="45" customFormat="1"/>
    <row r="46" s="45" customFormat="1"/>
    <row r="47" s="45" customFormat="1"/>
    <row r="48" s="45" customFormat="1"/>
    <row r="49" s="45" customFormat="1"/>
    <row r="50" s="45" customFormat="1"/>
    <row r="51" s="45" customFormat="1"/>
    <row r="52" s="45" customFormat="1"/>
    <row r="53" s="45" customFormat="1"/>
    <row r="54" s="45" customFormat="1"/>
    <row r="55" s="45" customFormat="1"/>
    <row r="56" s="45" customFormat="1"/>
    <row r="57" s="45" customFormat="1"/>
    <row r="58" s="45" customFormat="1"/>
    <row r="59" s="45" customFormat="1"/>
    <row r="60" s="45" customFormat="1"/>
    <row r="61" s="45" customFormat="1"/>
    <row r="62" s="45" customFormat="1"/>
    <row r="63" s="45" customFormat="1"/>
    <row r="64" s="45" customFormat="1"/>
    <row r="65" s="45" customFormat="1"/>
    <row r="66" s="45" customFormat="1"/>
    <row r="67" s="45" customFormat="1"/>
    <row r="68" s="45" customFormat="1"/>
    <row r="69" s="45" customFormat="1"/>
    <row r="70" s="45" customFormat="1"/>
    <row r="71" s="45" customFormat="1"/>
    <row r="72" s="45" customFormat="1"/>
    <row r="73" s="45" customFormat="1"/>
    <row r="74" s="45" customFormat="1"/>
    <row r="75" s="45" customFormat="1"/>
    <row r="76" s="45" customFormat="1"/>
    <row r="77" s="45" customFormat="1"/>
    <row r="78" s="45" customFormat="1"/>
    <row r="79" s="45" customFormat="1"/>
    <row r="80"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45" customFormat="1"/>
    <row r="498" s="45" customFormat="1"/>
    <row r="499" s="45" customFormat="1"/>
    <row r="500" s="45" customFormat="1"/>
    <row r="501" s="45" customFormat="1"/>
    <row r="502" s="45" customFormat="1"/>
    <row r="503" s="45" customFormat="1"/>
    <row r="504" s="45" customFormat="1"/>
    <row r="505" s="45" customFormat="1"/>
    <row r="506" s="45" customFormat="1"/>
    <row r="507" s="45" customFormat="1"/>
    <row r="508" s="45" customFormat="1"/>
    <row r="509" s="45" customFormat="1"/>
    <row r="510" s="45" customFormat="1"/>
    <row r="511" s="45" customFormat="1"/>
    <row r="512" s="45" customFormat="1"/>
    <row r="513" s="45" customFormat="1"/>
    <row r="514" s="45" customFormat="1"/>
    <row r="515" s="45" customFormat="1"/>
    <row r="516" s="45" customFormat="1"/>
    <row r="517" s="45" customFormat="1"/>
    <row r="518" s="45" customFormat="1"/>
    <row r="519" s="45" customFormat="1"/>
    <row r="520" s="45" customFormat="1"/>
    <row r="521" s="45" customFormat="1"/>
    <row r="522" s="45" customFormat="1"/>
    <row r="523" s="45" customFormat="1"/>
    <row r="524" s="45" customFormat="1"/>
    <row r="525" s="45" customFormat="1"/>
    <row r="526" s="45" customFormat="1"/>
    <row r="527" s="45" customFormat="1"/>
    <row r="528" s="45" customFormat="1"/>
    <row r="529" s="45" customFormat="1"/>
    <row r="530" s="45" customFormat="1"/>
    <row r="531" s="45" customFormat="1"/>
    <row r="532" s="45" customFormat="1"/>
    <row r="533" s="45" customFormat="1"/>
    <row r="534" s="45" customFormat="1"/>
    <row r="535" s="45" customFormat="1"/>
    <row r="536" s="45" customFormat="1"/>
    <row r="537" s="45" customFormat="1"/>
    <row r="538" s="45" customFormat="1"/>
    <row r="539" s="45" customFormat="1"/>
    <row r="540" s="45" customFormat="1"/>
    <row r="541" s="45" customFormat="1"/>
    <row r="542" s="45" customFormat="1"/>
    <row r="543" s="45" customFormat="1"/>
    <row r="544" s="45" customFormat="1"/>
    <row r="545" s="45" customFormat="1"/>
    <row r="546" s="45" customFormat="1"/>
    <row r="547" s="45" customFormat="1"/>
    <row r="548" s="45" customFormat="1"/>
    <row r="549" s="45" customFormat="1"/>
    <row r="550" s="45" customFormat="1"/>
    <row r="551" s="45" customFormat="1"/>
    <row r="552" s="45" customFormat="1"/>
    <row r="553" s="45" customFormat="1"/>
    <row r="554" s="45" customFormat="1"/>
    <row r="555" s="45" customFormat="1"/>
    <row r="556" s="45" customFormat="1"/>
    <row r="557" s="45" customFormat="1"/>
    <row r="558" s="45" customFormat="1"/>
    <row r="559" s="45" customFormat="1"/>
    <row r="560" s="45" customFormat="1"/>
    <row r="561" s="45" customFormat="1"/>
    <row r="562" s="45" customFormat="1"/>
    <row r="563" s="45" customFormat="1"/>
    <row r="564" s="45" customFormat="1"/>
    <row r="565" s="45" customFormat="1"/>
    <row r="566" s="45" customFormat="1"/>
    <row r="567" s="45" customFormat="1"/>
    <row r="568" s="45" customFormat="1"/>
    <row r="569" s="45" customFormat="1"/>
    <row r="570" s="45" customFormat="1"/>
    <row r="571" s="45" customFormat="1"/>
    <row r="572" s="45" customFormat="1"/>
    <row r="573" s="45" customFormat="1"/>
    <row r="574" s="45" customFormat="1"/>
    <row r="575" s="45" customFormat="1"/>
    <row r="576" s="45" customFormat="1"/>
    <row r="577" s="45" customFormat="1"/>
    <row r="578" s="45" customFormat="1"/>
    <row r="579" s="45" customFormat="1"/>
    <row r="580" s="45" customFormat="1"/>
    <row r="581" s="45" customFormat="1"/>
    <row r="582" s="45" customFormat="1"/>
    <row r="583" s="45" customFormat="1"/>
    <row r="584" s="45" customFormat="1"/>
    <row r="585" s="45" customFormat="1"/>
    <row r="586" s="45" customFormat="1"/>
    <row r="587" s="45" customFormat="1"/>
    <row r="588" s="45" customFormat="1"/>
    <row r="589" s="45" customFormat="1"/>
    <row r="590" s="45" customFormat="1"/>
    <row r="591" s="45" customFormat="1"/>
    <row r="592" s="45" customFormat="1"/>
    <row r="593" s="45" customFormat="1"/>
    <row r="594" s="45" customFormat="1"/>
    <row r="595" s="45" customFormat="1"/>
    <row r="596" s="45" customFormat="1"/>
    <row r="597" s="45" customFormat="1"/>
    <row r="598" s="45" customFormat="1"/>
    <row r="599" s="45" customFormat="1"/>
    <row r="600" s="45" customFormat="1"/>
    <row r="601" s="45" customFormat="1"/>
    <row r="602" s="45" customFormat="1"/>
    <row r="603" s="45" customFormat="1"/>
    <row r="604" s="45" customFormat="1"/>
    <row r="605" s="45" customFormat="1"/>
    <row r="606" s="45" customFormat="1"/>
    <row r="607" s="45" customFormat="1"/>
    <row r="608" s="45" customFormat="1"/>
    <row r="609" s="45" customFormat="1"/>
    <row r="610" s="45" customFormat="1"/>
    <row r="611" s="45" customFormat="1"/>
    <row r="612" s="45" customFormat="1"/>
    <row r="613" s="45" customFormat="1"/>
    <row r="614" s="45" customFormat="1"/>
    <row r="615" s="45" customFormat="1"/>
    <row r="616" s="45" customFormat="1"/>
    <row r="617" s="45" customFormat="1"/>
    <row r="618" s="45" customFormat="1"/>
    <row r="619" s="45" customFormat="1"/>
    <row r="620" s="45" customFormat="1"/>
    <row r="621" s="45" customFormat="1"/>
    <row r="622" s="45" customFormat="1"/>
    <row r="623" s="45" customFormat="1"/>
    <row r="624" s="45" customFormat="1"/>
    <row r="625" s="45" customFormat="1"/>
    <row r="626" s="45" customFormat="1"/>
    <row r="627" s="45" customFormat="1"/>
    <row r="628" s="45" customFormat="1"/>
    <row r="629" s="45" customFormat="1"/>
    <row r="630" s="45" customFormat="1"/>
    <row r="631" s="45" customFormat="1"/>
    <row r="632" s="45" customFormat="1"/>
    <row r="633" s="45" customFormat="1"/>
    <row r="634" s="45" customFormat="1"/>
    <row r="635" s="45" customFormat="1"/>
    <row r="636" s="45" customFormat="1"/>
    <row r="637" s="45" customFormat="1"/>
    <row r="638" s="45" customFormat="1"/>
    <row r="639" s="45" customFormat="1"/>
    <row r="640" s="45" customFormat="1"/>
    <row r="641" s="45" customFormat="1"/>
    <row r="642" s="45" customFormat="1"/>
    <row r="643" s="45" customFormat="1"/>
    <row r="644" s="45" customFormat="1"/>
    <row r="645" s="45" customFormat="1"/>
    <row r="646" s="45" customFormat="1"/>
    <row r="647" s="45" customFormat="1"/>
    <row r="648" s="45" customFormat="1"/>
    <row r="649" s="45" customFormat="1"/>
    <row r="650" s="45" customFormat="1"/>
    <row r="651" s="45" customFormat="1"/>
    <row r="652" s="45" customFormat="1"/>
    <row r="653" s="45" customFormat="1"/>
    <row r="654" s="45" customFormat="1"/>
    <row r="655" s="45" customFormat="1"/>
    <row r="656" s="45" customFormat="1"/>
    <row r="657" s="45" customFormat="1"/>
    <row r="658" s="45" customFormat="1"/>
    <row r="659" s="45" customFormat="1"/>
    <row r="660" s="45" customFormat="1"/>
    <row r="661" s="45" customFormat="1"/>
    <row r="662" s="45" customFormat="1"/>
    <row r="663" s="45" customFormat="1"/>
    <row r="664" s="45" customFormat="1"/>
    <row r="665" s="45" customFormat="1"/>
    <row r="666" s="45" customFormat="1"/>
    <row r="667" s="45" customFormat="1"/>
    <row r="668" s="45" customFormat="1"/>
    <row r="669" s="45" customFormat="1"/>
    <row r="670" s="45" customFormat="1"/>
    <row r="671" s="45" customFormat="1"/>
    <row r="672" s="45" customFormat="1"/>
    <row r="673" s="45" customFormat="1"/>
    <row r="674" s="45" customFormat="1"/>
    <row r="675" s="45" customFormat="1"/>
    <row r="676" s="45" customFormat="1"/>
    <row r="677" s="45" customFormat="1"/>
    <row r="678" s="45" customFormat="1"/>
    <row r="679" s="45" customFormat="1"/>
    <row r="680" s="45" customFormat="1"/>
    <row r="681" s="45" customFormat="1"/>
    <row r="682" s="45" customFormat="1"/>
    <row r="683" s="45" customFormat="1"/>
    <row r="684" s="45" customFormat="1"/>
    <row r="685" s="45" customFormat="1"/>
    <row r="686" s="45" customFormat="1"/>
    <row r="687" s="45" customFormat="1"/>
    <row r="688" s="45" customFormat="1"/>
    <row r="689" s="45" customFormat="1"/>
    <row r="690" s="45" customFormat="1"/>
    <row r="691" s="45" customFormat="1"/>
    <row r="692" s="45" customFormat="1"/>
    <row r="693" s="45" customFormat="1"/>
    <row r="694" s="45" customFormat="1"/>
    <row r="695" s="45" customFormat="1"/>
    <row r="696" s="45" customFormat="1"/>
    <row r="697" s="45" customFormat="1"/>
    <row r="698" s="45" customFormat="1"/>
    <row r="699" s="45" customFormat="1"/>
    <row r="700" s="45" customFormat="1"/>
    <row r="701" s="45" customFormat="1"/>
    <row r="702" s="45" customFormat="1"/>
    <row r="703" s="45" customFormat="1"/>
    <row r="704" s="45" customFormat="1"/>
    <row r="705" s="45" customFormat="1"/>
    <row r="706" s="45" customFormat="1"/>
    <row r="707" s="45" customFormat="1"/>
    <row r="708" s="45" customFormat="1"/>
    <row r="709" s="45" customFormat="1"/>
    <row r="710" s="45" customFormat="1"/>
    <row r="711" s="45" customFormat="1"/>
    <row r="712" s="45" customFormat="1"/>
    <row r="713" s="45" customFormat="1"/>
    <row r="714" s="45" customFormat="1"/>
    <row r="715" s="45" customFormat="1"/>
    <row r="716" s="45" customFormat="1"/>
    <row r="717" s="45" customFormat="1"/>
    <row r="718" s="45" customFormat="1"/>
    <row r="719" s="45" customFormat="1"/>
    <row r="720" s="45" customFormat="1"/>
    <row r="721" s="45" customFormat="1"/>
    <row r="722" s="45" customFormat="1"/>
    <row r="723" s="45" customFormat="1"/>
    <row r="724" s="45" customFormat="1"/>
    <row r="725" s="45" customFormat="1"/>
    <row r="726" s="45" customFormat="1"/>
    <row r="727" s="45" customFormat="1"/>
    <row r="728" s="45" customFormat="1"/>
    <row r="729" s="45" customFormat="1"/>
    <row r="730" s="45" customFormat="1"/>
    <row r="731" s="45" customFormat="1"/>
    <row r="732" s="45" customFormat="1"/>
    <row r="733" s="45" customFormat="1"/>
    <row r="734" s="45" customFormat="1"/>
    <row r="735" s="45" customFormat="1"/>
    <row r="736" s="45" customFormat="1"/>
    <row r="737" s="45" customFormat="1"/>
    <row r="738" s="45" customFormat="1"/>
    <row r="739" s="45" customFormat="1"/>
    <row r="740" s="45" customFormat="1"/>
    <row r="741" s="45" customFormat="1"/>
    <row r="742" s="45" customFormat="1"/>
    <row r="743" s="45" customFormat="1"/>
    <row r="744" s="45" customFormat="1"/>
    <row r="745" s="45" customFormat="1"/>
    <row r="746" s="45" customFormat="1"/>
    <row r="747" s="45" customFormat="1"/>
    <row r="748" s="45" customFormat="1"/>
    <row r="749" s="45" customFormat="1"/>
    <row r="750" s="45" customFormat="1"/>
    <row r="751" s="45" customFormat="1"/>
    <row r="752" s="45" customFormat="1"/>
    <row r="753" s="45" customFormat="1"/>
    <row r="754" s="45" customFormat="1"/>
    <row r="755" s="45" customFormat="1"/>
    <row r="756" s="45" customFormat="1"/>
    <row r="757" s="45" customFormat="1"/>
    <row r="758" s="45" customFormat="1"/>
    <row r="759" s="45" customFormat="1"/>
    <row r="760" s="45" customFormat="1"/>
    <row r="761" s="45" customFormat="1"/>
    <row r="762" s="45" customFormat="1"/>
    <row r="763" s="45" customFormat="1"/>
    <row r="764" s="45" customFormat="1"/>
    <row r="765" s="45" customFormat="1"/>
    <row r="766" s="45" customFormat="1"/>
    <row r="767" s="45" customFormat="1"/>
    <row r="768" s="45" customFormat="1"/>
    <row r="769" s="45" customFormat="1"/>
    <row r="770" s="45" customFormat="1"/>
    <row r="771" s="45" customFormat="1"/>
    <row r="772" s="45" customFormat="1"/>
    <row r="773" s="45" customFormat="1"/>
    <row r="774" s="45" customFormat="1"/>
    <row r="775" s="45" customFormat="1"/>
    <row r="776" s="45" customFormat="1"/>
    <row r="777" s="45" customFormat="1"/>
    <row r="778" s="45" customFormat="1"/>
    <row r="779" s="45" customFormat="1"/>
    <row r="780" s="45" customFormat="1"/>
    <row r="781" s="45" customFormat="1"/>
    <row r="782" s="45" customFormat="1"/>
    <row r="783" s="45" customFormat="1"/>
    <row r="784" s="45" customFormat="1"/>
    <row r="785" s="45" customFormat="1"/>
    <row r="786" s="45" customFormat="1"/>
    <row r="787" s="45" customFormat="1"/>
    <row r="788" s="45" customFormat="1"/>
    <row r="789" s="45" customFormat="1"/>
    <row r="790" s="45" customFormat="1"/>
    <row r="791" s="45" customFormat="1"/>
    <row r="792" s="45" customFormat="1"/>
    <row r="793" s="45" customFormat="1"/>
    <row r="794" s="45" customFormat="1"/>
    <row r="795" s="45" customFormat="1"/>
    <row r="796" s="45" customFormat="1"/>
    <row r="797" s="45" customFormat="1"/>
    <row r="798" s="45" customFormat="1"/>
    <row r="799" s="45" customFormat="1"/>
    <row r="800" s="45" customFormat="1"/>
    <row r="801" s="45" customFormat="1"/>
    <row r="802" s="45" customFormat="1"/>
    <row r="803" s="45" customFormat="1"/>
    <row r="804" s="45" customFormat="1"/>
    <row r="805" s="45" customFormat="1"/>
    <row r="806" s="45" customFormat="1"/>
    <row r="807" s="45" customFormat="1"/>
    <row r="808" s="45" customFormat="1"/>
    <row r="809" s="45" customFormat="1"/>
    <row r="810" s="45" customFormat="1"/>
    <row r="811" s="45" customFormat="1"/>
    <row r="812" s="45" customFormat="1"/>
    <row r="813" s="45" customFormat="1"/>
    <row r="814" s="45" customFormat="1"/>
    <row r="815" s="45" customFormat="1"/>
    <row r="816" s="45" customFormat="1"/>
    <row r="817" s="45" customFormat="1"/>
    <row r="818" s="45" customFormat="1"/>
    <row r="819" s="45" customFormat="1"/>
    <row r="820" s="45" customFormat="1"/>
    <row r="821" s="45" customFormat="1"/>
    <row r="822" s="45" customFormat="1"/>
    <row r="823" s="45" customFormat="1"/>
    <row r="824" s="45" customFormat="1"/>
    <row r="825" s="45" customFormat="1"/>
    <row r="826" s="45" customFormat="1"/>
    <row r="827" s="45" customFormat="1"/>
    <row r="828" s="45" customFormat="1"/>
    <row r="829" s="45" customFormat="1"/>
    <row r="830" s="45" customFormat="1"/>
    <row r="831" s="45" customFormat="1"/>
    <row r="832" s="45" customFormat="1"/>
    <row r="833" s="45" customFormat="1"/>
    <row r="834" s="45" customFormat="1"/>
    <row r="835" s="45" customFormat="1"/>
    <row r="836" s="45" customFormat="1"/>
    <row r="837" s="45" customFormat="1"/>
    <row r="838" s="45" customFormat="1"/>
    <row r="839" s="45" customFormat="1"/>
    <row r="840" s="45" customFormat="1"/>
    <row r="841" s="45" customFormat="1"/>
    <row r="842" s="45" customFormat="1"/>
    <row r="843" s="45" customFormat="1"/>
    <row r="844" s="45" customFormat="1"/>
    <row r="845" s="45" customFormat="1"/>
    <row r="846" s="45" customFormat="1"/>
    <row r="847" s="45" customFormat="1"/>
    <row r="848" s="45" customFormat="1"/>
    <row r="849" s="45" customFormat="1"/>
    <row r="850" s="45" customFormat="1"/>
    <row r="851" s="45" customFormat="1"/>
    <row r="852" s="45" customFormat="1"/>
    <row r="853" s="45" customFormat="1"/>
    <row r="854" s="45" customFormat="1"/>
    <row r="855" s="45" customFormat="1"/>
    <row r="856" s="45" customFormat="1"/>
    <row r="857" s="45" customFormat="1"/>
    <row r="858" s="45" customFormat="1"/>
    <row r="859" s="45" customFormat="1"/>
    <row r="860" s="45" customFormat="1"/>
    <row r="861" s="45" customFormat="1"/>
    <row r="862" s="45" customFormat="1"/>
    <row r="863" s="45" customFormat="1"/>
    <row r="864" s="45" customFormat="1"/>
    <row r="865" s="45" customFormat="1"/>
    <row r="866" s="45" customFormat="1"/>
    <row r="867" s="45" customFormat="1"/>
    <row r="868" s="45" customFormat="1"/>
    <row r="869" s="45" customFormat="1"/>
    <row r="870" s="45" customFormat="1"/>
    <row r="871" s="45" customFormat="1"/>
    <row r="872" s="45" customFormat="1"/>
    <row r="873" s="45" customFormat="1"/>
    <row r="874" s="45" customFormat="1"/>
    <row r="875" s="45" customFormat="1"/>
    <row r="876" s="45" customFormat="1"/>
    <row r="877" s="45" customFormat="1"/>
    <row r="878" s="45" customFormat="1"/>
    <row r="879" s="45" customFormat="1"/>
    <row r="880" s="45" customFormat="1"/>
    <row r="881" s="45" customFormat="1"/>
    <row r="882" s="45" customFormat="1"/>
    <row r="883" s="45" customFormat="1"/>
    <row r="884" s="45" customFormat="1"/>
    <row r="885" s="45" customFormat="1"/>
    <row r="886" s="45" customFormat="1"/>
    <row r="887" s="45" customFormat="1"/>
    <row r="888" s="45" customFormat="1"/>
    <row r="889" s="45" customFormat="1"/>
    <row r="890" s="45" customFormat="1"/>
    <row r="891" s="45" customFormat="1"/>
    <row r="892" s="45" customFormat="1"/>
    <row r="893" s="45" customFormat="1"/>
    <row r="894" s="45" customFormat="1"/>
    <row r="895" s="45" customFormat="1"/>
    <row r="896" s="45" customFormat="1"/>
    <row r="897" s="45" customFormat="1"/>
    <row r="898" s="45" customFormat="1"/>
    <row r="899" s="45" customFormat="1"/>
    <row r="900" s="45" customFormat="1"/>
    <row r="901" s="45" customFormat="1"/>
    <row r="902" s="45" customFormat="1"/>
    <row r="903" s="45" customFormat="1"/>
    <row r="904" s="45" customFormat="1"/>
    <row r="905" s="45" customFormat="1"/>
    <row r="906" s="45" customFormat="1"/>
    <row r="907" s="45" customFormat="1"/>
    <row r="908" s="45" customFormat="1"/>
    <row r="909" s="45" customFormat="1"/>
    <row r="910" s="45" customFormat="1"/>
    <row r="911" s="45" customFormat="1"/>
    <row r="912" s="45" customFormat="1"/>
    <row r="913" s="45" customFormat="1"/>
    <row r="914" s="45" customFormat="1"/>
    <row r="915" s="45" customFormat="1"/>
    <row r="916" s="45" customFormat="1"/>
    <row r="917" s="45" customFormat="1"/>
    <row r="918" s="45" customFormat="1"/>
    <row r="919" s="45" customFormat="1"/>
    <row r="920" s="45" customFormat="1"/>
    <row r="921" s="45" customFormat="1"/>
    <row r="922" s="45" customFormat="1"/>
    <row r="923" s="45" customFormat="1"/>
    <row r="924" s="45" customFormat="1"/>
    <row r="925" s="45" customFormat="1"/>
    <row r="926" s="45" customFormat="1"/>
    <row r="927" s="45" customFormat="1"/>
    <row r="928" s="45" customFormat="1"/>
    <row r="929" s="45" customFormat="1"/>
    <row r="930" s="45" customFormat="1"/>
    <row r="931" s="45" customFormat="1"/>
    <row r="932" s="45" customFormat="1"/>
    <row r="933" s="45" customFormat="1"/>
    <row r="934" s="45" customFormat="1"/>
    <row r="935" s="45" customFormat="1"/>
    <row r="936" s="45" customFormat="1"/>
    <row r="937" s="45" customFormat="1"/>
    <row r="938" s="45" customFormat="1"/>
    <row r="939" s="45" customFormat="1"/>
    <row r="940" s="45" customFormat="1"/>
    <row r="941" s="45" customFormat="1"/>
    <row r="942" s="45" customFormat="1"/>
    <row r="943" s="45" customFormat="1"/>
    <row r="944" s="45" customFormat="1"/>
    <row r="945" s="45" customFormat="1"/>
    <row r="946" s="45" customFormat="1"/>
    <row r="947" s="45" customFormat="1"/>
    <row r="948" s="45" customFormat="1"/>
    <row r="949" s="45" customFormat="1"/>
    <row r="950" s="45" customFormat="1"/>
    <row r="951" s="45" customFormat="1"/>
    <row r="952" s="45" customFormat="1"/>
    <row r="953" s="45" customFormat="1"/>
    <row r="954" s="45" customFormat="1"/>
    <row r="955" s="45" customFormat="1"/>
    <row r="956" s="45" customFormat="1"/>
    <row r="957" s="45" customFormat="1"/>
    <row r="958" s="45" customFormat="1"/>
    <row r="959" s="45" customFormat="1"/>
    <row r="960" s="45" customFormat="1"/>
    <row r="961" s="45" customFormat="1"/>
    <row r="962" s="45" customFormat="1"/>
    <row r="963" s="45" customFormat="1"/>
    <row r="964" s="45" customFormat="1"/>
    <row r="965" s="45" customFormat="1"/>
    <row r="966" s="45" customFormat="1"/>
    <row r="967" s="45" customFormat="1"/>
    <row r="968" s="45" customFormat="1"/>
    <row r="969" s="45" customFormat="1"/>
    <row r="970" s="45" customFormat="1"/>
    <row r="971" s="45" customFormat="1"/>
    <row r="972" s="45" customFormat="1"/>
    <row r="973" s="45" customFormat="1"/>
    <row r="974" s="45" customFormat="1"/>
    <row r="975" s="45" customFormat="1"/>
    <row r="976" s="45" customFormat="1"/>
    <row r="977" s="45" customFormat="1"/>
    <row r="978" s="45" customFormat="1"/>
    <row r="979" s="45" customFormat="1"/>
    <row r="980" s="45" customFormat="1"/>
    <row r="981" s="45" customFormat="1"/>
    <row r="982" s="45" customFormat="1"/>
    <row r="983" s="45" customFormat="1"/>
    <row r="984" s="45" customFormat="1"/>
    <row r="985" s="45" customFormat="1"/>
    <row r="986" s="45" customFormat="1"/>
    <row r="987" s="45" customFormat="1"/>
    <row r="988" s="45" customFormat="1"/>
    <row r="989" s="45" customFormat="1"/>
    <row r="990" s="45" customFormat="1"/>
    <row r="991" s="45" customFormat="1"/>
    <row r="992" s="45" customFormat="1"/>
    <row r="993" s="45" customFormat="1"/>
    <row r="994" s="45" customFormat="1"/>
    <row r="995" s="45" customFormat="1"/>
    <row r="996" s="45" customFormat="1"/>
    <row r="997" s="45" customFormat="1"/>
    <row r="998" s="45" customFormat="1"/>
    <row r="999" s="45" customFormat="1"/>
    <row r="1000" s="45" customFormat="1"/>
    <row r="1001" s="45" customFormat="1"/>
    <row r="1002" s="45" customFormat="1"/>
    <row r="1003" s="45" customFormat="1"/>
    <row r="1004" s="45" customFormat="1"/>
    <row r="1005" s="45" customFormat="1"/>
    <row r="1006" s="45" customFormat="1"/>
    <row r="1007" s="45" customFormat="1"/>
    <row r="1008" s="45" customFormat="1"/>
    <row r="1009" s="45" customFormat="1"/>
    <row r="1010" s="45" customFormat="1"/>
    <row r="1011" s="45" customFormat="1"/>
    <row r="1012" s="45" customFormat="1"/>
    <row r="1013" s="45" customFormat="1"/>
    <row r="1014" s="45" customFormat="1"/>
    <row r="1015" s="45" customFormat="1"/>
    <row r="1016" s="45" customFormat="1"/>
    <row r="1017" s="45" customFormat="1"/>
    <row r="1018" s="45" customFormat="1"/>
    <row r="1019" s="45" customFormat="1"/>
    <row r="1020" s="45" customFormat="1"/>
    <row r="1021" s="45" customFormat="1"/>
    <row r="1022" s="45" customFormat="1"/>
    <row r="1023" s="45" customFormat="1"/>
    <row r="1024" s="45" customFormat="1"/>
    <row r="1025" s="45" customFormat="1"/>
    <row r="1026" s="45" customFormat="1"/>
    <row r="1027" s="45" customFormat="1"/>
    <row r="1028" s="45" customFormat="1"/>
    <row r="1029" s="45" customFormat="1"/>
    <row r="1030" s="45" customFormat="1"/>
    <row r="1031" s="45" customFormat="1"/>
    <row r="1032" s="45" customFormat="1"/>
    <row r="1033" s="45" customFormat="1"/>
    <row r="1034" s="45" customFormat="1"/>
    <row r="1035" s="45" customFormat="1"/>
    <row r="1036" s="45" customFormat="1"/>
    <row r="1037" s="45" customFormat="1"/>
    <row r="1038" s="45" customFormat="1"/>
    <row r="1039" s="45" customFormat="1"/>
    <row r="1040" s="45" customFormat="1"/>
    <row r="1041" s="45" customFormat="1"/>
    <row r="1042" s="45" customFormat="1"/>
    <row r="1043" s="45" customFormat="1"/>
    <row r="1044" s="45" customFormat="1"/>
    <row r="1045" s="45" customFormat="1"/>
    <row r="1046" s="45" customFormat="1"/>
    <row r="1047" s="45" customFormat="1"/>
    <row r="1048" s="45" customFormat="1"/>
    <row r="1049" s="45" customFormat="1"/>
    <row r="1050" s="45" customFormat="1"/>
    <row r="1051" s="45" customFormat="1"/>
    <row r="1052" s="45" customFormat="1"/>
    <row r="1053" s="45" customFormat="1"/>
    <row r="1054" s="45" customFormat="1"/>
    <row r="1055" s="45" customFormat="1"/>
    <row r="1056" s="45" customFormat="1"/>
    <row r="1057" s="45" customFormat="1"/>
    <row r="1058" s="45" customFormat="1"/>
    <row r="1059" s="45" customFormat="1"/>
    <row r="1060" s="45" customFormat="1"/>
    <row r="1061" s="45" customFormat="1"/>
    <row r="1062" s="45" customFormat="1"/>
    <row r="1063" s="45" customFormat="1"/>
    <row r="1064" s="45" customFormat="1"/>
    <row r="1065" s="45" customFormat="1"/>
    <row r="1066" s="45" customFormat="1"/>
    <row r="1067" s="45" customFormat="1"/>
    <row r="1068" s="45" customFormat="1"/>
    <row r="1069" s="45" customFormat="1"/>
    <row r="1070" s="45" customFormat="1"/>
    <row r="1071" s="45" customFormat="1"/>
    <row r="1072" s="45" customFormat="1"/>
    <row r="1073" s="45" customFormat="1"/>
    <row r="1074" s="45" customFormat="1"/>
    <row r="1075" s="45" customFormat="1"/>
    <row r="1076" s="45" customFormat="1"/>
    <row r="1077" s="45" customFormat="1"/>
    <row r="1078" s="45" customFormat="1"/>
    <row r="1079" s="45" customFormat="1"/>
    <row r="1080" s="45" customFormat="1"/>
    <row r="1081" s="45" customFormat="1"/>
    <row r="1082" s="45" customFormat="1"/>
    <row r="1083" s="45" customFormat="1"/>
    <row r="1084" s="45" customFormat="1"/>
    <row r="1085" s="45" customFormat="1"/>
    <row r="1086" s="45" customFormat="1"/>
    <row r="1087" s="45" customFormat="1"/>
    <row r="1088" s="45" customFormat="1"/>
    <row r="1089" s="45" customFormat="1"/>
    <row r="1090" s="45" customFormat="1"/>
    <row r="1091" s="45" customFormat="1"/>
    <row r="1092" s="45" customFormat="1"/>
    <row r="1093" s="45" customFormat="1"/>
    <row r="1094" s="45" customFormat="1"/>
    <row r="1095" s="45" customFormat="1"/>
    <row r="1096" s="45" customFormat="1"/>
    <row r="1097" s="45" customFormat="1"/>
    <row r="1098" s="45" customFormat="1"/>
    <row r="1099" s="45" customFormat="1"/>
    <row r="1100" s="45" customFormat="1"/>
    <row r="1101" s="45" customFormat="1"/>
    <row r="1102" s="45" customFormat="1"/>
    <row r="1103" s="45" customFormat="1"/>
    <row r="1104" s="45" customFormat="1"/>
    <row r="1105" s="45" customFormat="1"/>
    <row r="1106" s="45" customFormat="1"/>
    <row r="1107" s="45" customFormat="1"/>
    <row r="1108" s="45" customFormat="1"/>
    <row r="1109" s="45" customFormat="1"/>
    <row r="1110" s="45" customFormat="1"/>
    <row r="1111" s="45" customFormat="1"/>
    <row r="1112" s="45" customFormat="1"/>
    <row r="1113" s="45" customFormat="1"/>
    <row r="1114" s="45" customFormat="1"/>
    <row r="1115" s="45" customFormat="1"/>
    <row r="1116" s="45" customFormat="1"/>
    <row r="1117" s="45" customFormat="1"/>
    <row r="1118" s="45" customFormat="1"/>
    <row r="1119" s="45" customFormat="1"/>
    <row r="1120" s="45" customFormat="1"/>
    <row r="1121" s="45" customFormat="1"/>
    <row r="1122" s="45" customFormat="1"/>
    <row r="1123" s="45" customFormat="1"/>
    <row r="1124" s="45" customFormat="1"/>
    <row r="1125" s="45" customFormat="1"/>
    <row r="1126" s="45" customFormat="1"/>
    <row r="1127" s="45" customFormat="1"/>
    <row r="1128" s="45" customFormat="1"/>
    <row r="1129" s="45" customFormat="1"/>
    <row r="1130" s="45" customFormat="1"/>
    <row r="1131" s="45" customFormat="1"/>
    <row r="1132" s="45" customFormat="1"/>
    <row r="1133" s="45" customFormat="1"/>
    <row r="1134" s="45" customFormat="1"/>
    <row r="1135" s="45" customFormat="1"/>
    <row r="1136" s="45" customFormat="1"/>
    <row r="1137" s="45" customFormat="1"/>
    <row r="1138" s="45" customFormat="1"/>
    <row r="1139" s="45" customFormat="1"/>
    <row r="1140" s="45" customFormat="1"/>
    <row r="1141" s="45" customFormat="1"/>
    <row r="1142" s="45" customFormat="1"/>
    <row r="1143" s="45" customFormat="1"/>
    <row r="1144" s="45" customFormat="1"/>
    <row r="1145" s="45" customFormat="1"/>
    <row r="1146" s="45" customFormat="1"/>
    <row r="1147" s="45" customFormat="1"/>
    <row r="1148" s="45" customFormat="1"/>
    <row r="1149" s="45" customFormat="1"/>
    <row r="1150" s="45" customFormat="1"/>
    <row r="1151" s="45" customFormat="1"/>
    <row r="1152" s="45" customFormat="1"/>
    <row r="1153" s="45" customFormat="1"/>
    <row r="1154" s="45" customFormat="1"/>
    <row r="1155" s="45" customFormat="1"/>
    <row r="1156" s="45" customFormat="1"/>
    <row r="1157" s="45" customFormat="1"/>
    <row r="1158" s="45" customFormat="1"/>
    <row r="1159" s="45" customFormat="1"/>
    <row r="1160" s="45" customFormat="1"/>
    <row r="1161" s="45" customFormat="1"/>
    <row r="1162" s="45" customFormat="1"/>
  </sheetData>
  <sheetProtection algorithmName="SHA-512" hashValue="6fCcBbklYqUKhzeTACbeG0w6xwAXFJjUaiD+zoM3DgUl2cPilLcI3hQhYKNFetxpRce4OGDVlBf9BE1jOYn+DQ==" saltValue="pMGxovlcfF25TitaucSOdg==" spinCount="100000" sheet="1" selectLockedCells="1"/>
  <protectedRanges>
    <protectedRange sqref="B3" name="ID"/>
  </protectedRanges>
  <mergeCells count="7">
    <mergeCell ref="A2:C2"/>
    <mergeCell ref="B3:C3"/>
    <mergeCell ref="B4:C4"/>
    <mergeCell ref="B1:C1"/>
    <mergeCell ref="B7:C7"/>
    <mergeCell ref="B6:C6"/>
    <mergeCell ref="B5:C5"/>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5C5E4-5FCB-8B4B-A0E3-E60601138526}">
  <dimension ref="A1:D9"/>
  <sheetViews>
    <sheetView workbookViewId="0">
      <selection activeCell="A2" sqref="A2:M2"/>
    </sheetView>
  </sheetViews>
  <sheetFormatPr baseColWidth="10" defaultRowHeight="15"/>
  <sheetData>
    <row r="1" spans="1:4">
      <c r="A1" s="1" t="s">
        <v>273</v>
      </c>
      <c r="B1" t="s">
        <v>940</v>
      </c>
    </row>
    <row r="2" spans="1:4">
      <c r="A2" s="1" t="s">
        <v>7</v>
      </c>
      <c r="B2" s="2">
        <v>43737</v>
      </c>
    </row>
    <row r="3" spans="1:4">
      <c r="A3" s="1" t="s">
        <v>8</v>
      </c>
      <c r="B3">
        <v>4</v>
      </c>
    </row>
    <row r="5" spans="1:4">
      <c r="A5" s="15" t="s">
        <v>274</v>
      </c>
      <c r="B5" s="15" t="s">
        <v>275</v>
      </c>
      <c r="C5" s="15" t="s">
        <v>4</v>
      </c>
      <c r="D5" s="15" t="s">
        <v>276</v>
      </c>
    </row>
    <row r="6" spans="1:4">
      <c r="A6" s="1" t="s">
        <v>342</v>
      </c>
      <c r="B6" s="64" t="s">
        <v>343</v>
      </c>
      <c r="C6" s="64" t="s">
        <v>24</v>
      </c>
      <c r="D6" s="64" t="s">
        <v>344</v>
      </c>
    </row>
    <row r="7" spans="1:4">
      <c r="A7" s="1" t="s">
        <v>85</v>
      </c>
      <c r="B7" s="64" t="s">
        <v>86</v>
      </c>
      <c r="C7" s="64" t="s">
        <v>23</v>
      </c>
      <c r="D7" s="64" t="s">
        <v>87</v>
      </c>
    </row>
    <row r="8" spans="1:4">
      <c r="A8" s="1" t="s">
        <v>941</v>
      </c>
      <c r="B8" s="64" t="s">
        <v>942</v>
      </c>
      <c r="C8" s="64" t="s">
        <v>22</v>
      </c>
      <c r="D8" s="64" t="s">
        <v>943</v>
      </c>
    </row>
    <row r="9" spans="1:4">
      <c r="A9" s="1" t="s">
        <v>922</v>
      </c>
      <c r="B9" s="64" t="s">
        <v>944</v>
      </c>
      <c r="C9" s="64" t="s">
        <v>23</v>
      </c>
      <c r="D9" s="64" t="s">
        <v>654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CC1E6-1330-8E42-A885-5883521D1D97}">
  <dimension ref="A1:D85"/>
  <sheetViews>
    <sheetView workbookViewId="0">
      <selection activeCell="A2" sqref="A2:M2"/>
    </sheetView>
  </sheetViews>
  <sheetFormatPr baseColWidth="10" defaultRowHeight="15"/>
  <sheetData>
    <row r="1" spans="1:4">
      <c r="A1" s="57" t="s">
        <v>273</v>
      </c>
      <c r="B1" s="52" t="s">
        <v>879</v>
      </c>
      <c r="C1" s="44"/>
      <c r="D1" s="44"/>
    </row>
    <row r="2" spans="1:4">
      <c r="A2" s="57" t="s">
        <v>7</v>
      </c>
      <c r="B2" s="58">
        <v>43738</v>
      </c>
      <c r="C2" s="44"/>
      <c r="D2" s="44"/>
    </row>
    <row r="3" spans="1:4">
      <c r="A3" s="57" t="s">
        <v>8</v>
      </c>
      <c r="B3" s="52">
        <f>COUNTA(A6:A999)</f>
        <v>80</v>
      </c>
      <c r="C3" s="44"/>
      <c r="D3" s="44"/>
    </row>
    <row r="4" spans="1:4">
      <c r="A4" s="44"/>
      <c r="B4" s="44"/>
      <c r="C4" s="44"/>
      <c r="D4" s="44"/>
    </row>
    <row r="5" spans="1:4">
      <c r="A5" s="59" t="s">
        <v>274</v>
      </c>
      <c r="B5" s="59" t="s">
        <v>275</v>
      </c>
      <c r="C5" s="59" t="s">
        <v>4</v>
      </c>
      <c r="D5" s="59" t="s">
        <v>276</v>
      </c>
    </row>
    <row r="6" spans="1:4">
      <c r="A6" s="44" t="s">
        <v>734</v>
      </c>
      <c r="B6" t="s">
        <v>733</v>
      </c>
      <c r="C6" s="44" t="s">
        <v>23</v>
      </c>
      <c r="D6" s="44" t="s">
        <v>735</v>
      </c>
    </row>
    <row r="7" spans="1:4">
      <c r="A7" s="44" t="s">
        <v>563</v>
      </c>
      <c r="B7" t="s">
        <v>911</v>
      </c>
      <c r="C7" s="44" t="s">
        <v>23</v>
      </c>
      <c r="D7" s="44" t="s">
        <v>244</v>
      </c>
    </row>
    <row r="8" spans="1:4">
      <c r="A8" s="44" t="s">
        <v>912</v>
      </c>
      <c r="B8" t="s">
        <v>706</v>
      </c>
      <c r="C8" s="44" t="s">
        <v>21</v>
      </c>
      <c r="D8" s="44" t="s">
        <v>708</v>
      </c>
    </row>
    <row r="9" spans="1:4">
      <c r="A9" s="44" t="s">
        <v>668</v>
      </c>
      <c r="B9" t="s">
        <v>667</v>
      </c>
      <c r="C9" s="44" t="s">
        <v>21</v>
      </c>
      <c r="D9" s="44" t="s">
        <v>669</v>
      </c>
    </row>
    <row r="10" spans="1:4">
      <c r="A10" s="44" t="s">
        <v>746</v>
      </c>
      <c r="B10" t="s">
        <v>913</v>
      </c>
      <c r="C10" s="44" t="s">
        <v>21</v>
      </c>
      <c r="D10" s="44" t="s">
        <v>894</v>
      </c>
    </row>
    <row r="11" spans="1:4">
      <c r="A11" s="44" t="s">
        <v>55</v>
      </c>
      <c r="B11" t="s">
        <v>750</v>
      </c>
      <c r="C11" s="44" t="s">
        <v>21</v>
      </c>
      <c r="D11" s="44" t="s">
        <v>751</v>
      </c>
    </row>
    <row r="12" spans="1:4">
      <c r="A12" s="44" t="s">
        <v>11</v>
      </c>
      <c r="B12" t="s">
        <v>914</v>
      </c>
      <c r="C12" s="44" t="s">
        <v>21</v>
      </c>
      <c r="D12" s="44" t="s">
        <v>895</v>
      </c>
    </row>
    <row r="13" spans="1:4">
      <c r="A13" s="44" t="s">
        <v>95</v>
      </c>
      <c r="B13" t="s">
        <v>96</v>
      </c>
      <c r="C13" s="44" t="s">
        <v>23</v>
      </c>
      <c r="D13" s="44" t="s">
        <v>97</v>
      </c>
    </row>
    <row r="14" spans="1:4">
      <c r="A14" s="44" t="s">
        <v>95</v>
      </c>
      <c r="B14" t="s">
        <v>242</v>
      </c>
      <c r="C14" s="44" t="s">
        <v>23</v>
      </c>
      <c r="D14" s="44" t="s">
        <v>259</v>
      </c>
    </row>
    <row r="15" spans="1:4">
      <c r="A15" s="44" t="s">
        <v>206</v>
      </c>
      <c r="B15" t="s">
        <v>207</v>
      </c>
      <c r="C15" s="44" t="s">
        <v>22</v>
      </c>
      <c r="D15" s="44" t="s">
        <v>208</v>
      </c>
    </row>
    <row r="16" spans="1:4">
      <c r="A16" s="44" t="s">
        <v>57</v>
      </c>
      <c r="B16" t="s">
        <v>58</v>
      </c>
      <c r="C16" s="44" t="s">
        <v>23</v>
      </c>
      <c r="D16" s="44" t="s">
        <v>59</v>
      </c>
    </row>
    <row r="17" spans="1:4">
      <c r="A17" s="44" t="s">
        <v>915</v>
      </c>
      <c r="B17" t="s">
        <v>681</v>
      </c>
      <c r="C17" s="44" t="s">
        <v>21</v>
      </c>
      <c r="D17" s="44" t="s">
        <v>683</v>
      </c>
    </row>
    <row r="18" spans="1:4">
      <c r="A18" s="44" t="s">
        <v>159</v>
      </c>
      <c r="B18" t="s">
        <v>916</v>
      </c>
      <c r="C18" s="44" t="s">
        <v>23</v>
      </c>
      <c r="D18" s="44" t="s">
        <v>896</v>
      </c>
    </row>
    <row r="19" spans="1:4">
      <c r="A19" s="44" t="s">
        <v>247</v>
      </c>
      <c r="B19" t="s">
        <v>665</v>
      </c>
      <c r="C19" s="44" t="s">
        <v>21</v>
      </c>
      <c r="D19" s="44" t="s">
        <v>666</v>
      </c>
    </row>
    <row r="20" spans="1:4">
      <c r="A20" s="44" t="s">
        <v>112</v>
      </c>
      <c r="B20" t="s">
        <v>113</v>
      </c>
      <c r="C20" s="44" t="s">
        <v>23</v>
      </c>
      <c r="D20" s="44" t="s">
        <v>114</v>
      </c>
    </row>
    <row r="21" spans="1:4">
      <c r="A21" s="44" t="s">
        <v>186</v>
      </c>
      <c r="B21" t="s">
        <v>673</v>
      </c>
      <c r="C21" s="44" t="s">
        <v>21</v>
      </c>
      <c r="D21" s="44" t="s">
        <v>674</v>
      </c>
    </row>
    <row r="22" spans="1:4">
      <c r="A22" s="44" t="s">
        <v>917</v>
      </c>
      <c r="B22" t="s">
        <v>760</v>
      </c>
      <c r="C22" s="44" t="s">
        <v>21</v>
      </c>
      <c r="D22" s="44" t="s">
        <v>762</v>
      </c>
    </row>
    <row r="23" spans="1:4">
      <c r="A23" s="44" t="s">
        <v>547</v>
      </c>
      <c r="B23" t="s">
        <v>918</v>
      </c>
      <c r="C23" s="44" t="s">
        <v>24</v>
      </c>
      <c r="D23" s="44" t="s">
        <v>897</v>
      </c>
    </row>
    <row r="24" spans="1:4">
      <c r="A24" s="44" t="s">
        <v>192</v>
      </c>
      <c r="B24" t="s">
        <v>193</v>
      </c>
      <c r="C24" s="44" t="s">
        <v>23</v>
      </c>
      <c r="D24" s="44" t="s">
        <v>194</v>
      </c>
    </row>
    <row r="25" spans="1:4">
      <c r="A25" s="44" t="s">
        <v>676</v>
      </c>
      <c r="B25" t="s">
        <v>675</v>
      </c>
      <c r="C25" s="44" t="s">
        <v>21</v>
      </c>
      <c r="D25" s="44" t="s">
        <v>677</v>
      </c>
    </row>
    <row r="26" spans="1:4">
      <c r="A26" s="44" t="s">
        <v>145</v>
      </c>
      <c r="B26" t="s">
        <v>146</v>
      </c>
      <c r="C26" s="44" t="s">
        <v>23</v>
      </c>
      <c r="D26" s="44" t="s">
        <v>836</v>
      </c>
    </row>
    <row r="27" spans="1:4">
      <c r="A27" s="44" t="s">
        <v>829</v>
      </c>
      <c r="B27" t="s">
        <v>835</v>
      </c>
      <c r="C27" s="44" t="s">
        <v>23</v>
      </c>
      <c r="D27" s="44" t="s">
        <v>701</v>
      </c>
    </row>
    <row r="28" spans="1:4">
      <c r="A28" s="44" t="s">
        <v>676</v>
      </c>
      <c r="B28" t="s">
        <v>689</v>
      </c>
      <c r="C28" s="44" t="s">
        <v>23</v>
      </c>
      <c r="D28" s="44" t="s">
        <v>690</v>
      </c>
    </row>
    <row r="29" spans="1:4">
      <c r="A29" s="44" t="s">
        <v>663</v>
      </c>
      <c r="B29" t="s">
        <v>662</v>
      </c>
      <c r="C29" s="44" t="s">
        <v>21</v>
      </c>
      <c r="D29" s="44" t="s">
        <v>664</v>
      </c>
    </row>
    <row r="30" spans="1:4">
      <c r="A30" s="44" t="s">
        <v>758</v>
      </c>
      <c r="B30" t="s">
        <v>757</v>
      </c>
      <c r="C30" s="44" t="s">
        <v>21</v>
      </c>
      <c r="D30" s="44" t="s">
        <v>898</v>
      </c>
    </row>
    <row r="31" spans="1:4">
      <c r="A31" s="44" t="s">
        <v>142</v>
      </c>
      <c r="B31" t="s">
        <v>143</v>
      </c>
      <c r="C31" s="44" t="s">
        <v>22</v>
      </c>
      <c r="D31" s="44" t="s">
        <v>838</v>
      </c>
    </row>
    <row r="32" spans="1:4">
      <c r="A32" s="44" t="s">
        <v>919</v>
      </c>
      <c r="B32" t="s">
        <v>920</v>
      </c>
      <c r="C32" s="44" t="s">
        <v>21</v>
      </c>
      <c r="D32" s="44" t="s">
        <v>910</v>
      </c>
    </row>
    <row r="33" spans="1:4">
      <c r="A33" s="44" t="s">
        <v>337</v>
      </c>
      <c r="B33" t="s">
        <v>338</v>
      </c>
      <c r="C33" s="44" t="s">
        <v>22</v>
      </c>
      <c r="D33" s="44" t="s">
        <v>339</v>
      </c>
    </row>
    <row r="34" spans="1:4">
      <c r="A34" s="44" t="s">
        <v>596</v>
      </c>
      <c r="B34" t="s">
        <v>570</v>
      </c>
      <c r="C34" s="44" t="s">
        <v>23</v>
      </c>
      <c r="D34" s="44" t="s">
        <v>899</v>
      </c>
    </row>
    <row r="35" spans="1:4">
      <c r="A35" s="44" t="s">
        <v>200</v>
      </c>
      <c r="B35" t="s">
        <v>201</v>
      </c>
      <c r="C35" s="44" t="s">
        <v>22</v>
      </c>
      <c r="D35" s="44" t="s">
        <v>900</v>
      </c>
    </row>
    <row r="36" spans="1:4">
      <c r="A36" s="44" t="s">
        <v>43</v>
      </c>
      <c r="B36" t="s">
        <v>44</v>
      </c>
      <c r="C36" s="44" t="s">
        <v>23</v>
      </c>
      <c r="D36" s="44" t="s">
        <v>45</v>
      </c>
    </row>
    <row r="37" spans="1:4">
      <c r="A37" s="44" t="s">
        <v>780</v>
      </c>
      <c r="B37" t="s">
        <v>218</v>
      </c>
      <c r="C37" s="44" t="s">
        <v>23</v>
      </c>
      <c r="D37" s="44" t="s">
        <v>219</v>
      </c>
    </row>
    <row r="38" spans="1:4">
      <c r="A38" s="44" t="s">
        <v>715</v>
      </c>
      <c r="B38" t="s">
        <v>282</v>
      </c>
      <c r="C38" s="44" t="s">
        <v>23</v>
      </c>
      <c r="D38" s="44" t="s">
        <v>844</v>
      </c>
    </row>
    <row r="39" spans="1:4">
      <c r="A39" s="44" t="s">
        <v>232</v>
      </c>
      <c r="B39" t="s">
        <v>742</v>
      </c>
      <c r="C39" s="44" t="s">
        <v>21</v>
      </c>
      <c r="D39" s="44" t="s">
        <v>743</v>
      </c>
    </row>
    <row r="40" spans="1:4">
      <c r="A40" s="44" t="s">
        <v>610</v>
      </c>
      <c r="B40" t="s">
        <v>921</v>
      </c>
      <c r="C40" s="44" t="s">
        <v>22</v>
      </c>
      <c r="D40" s="44" t="s">
        <v>612</v>
      </c>
    </row>
    <row r="41" spans="1:4">
      <c r="A41" s="44" t="s">
        <v>37</v>
      </c>
      <c r="B41" t="s">
        <v>764</v>
      </c>
      <c r="C41" s="44" t="s">
        <v>21</v>
      </c>
      <c r="D41" s="44" t="s">
        <v>765</v>
      </c>
    </row>
    <row r="42" spans="1:4">
      <c r="A42" s="44" t="s">
        <v>711</v>
      </c>
      <c r="B42" t="s">
        <v>755</v>
      </c>
      <c r="C42" s="44" t="s">
        <v>21</v>
      </c>
      <c r="D42" s="44" t="s">
        <v>756</v>
      </c>
    </row>
    <row r="43" spans="1:4">
      <c r="A43" s="44" t="s">
        <v>767</v>
      </c>
      <c r="B43" t="s">
        <v>766</v>
      </c>
      <c r="C43" s="44" t="s">
        <v>23</v>
      </c>
      <c r="D43" s="44" t="s">
        <v>768</v>
      </c>
    </row>
    <row r="44" spans="1:4">
      <c r="A44" s="44" t="s">
        <v>296</v>
      </c>
      <c r="B44" t="s">
        <v>748</v>
      </c>
      <c r="C44" s="44" t="s">
        <v>21</v>
      </c>
      <c r="D44" s="44" t="s">
        <v>749</v>
      </c>
    </row>
    <row r="45" spans="1:4">
      <c r="A45" s="44" t="s">
        <v>227</v>
      </c>
      <c r="B45" t="s">
        <v>228</v>
      </c>
      <c r="C45" s="44" t="s">
        <v>23</v>
      </c>
      <c r="D45" s="44" t="s">
        <v>229</v>
      </c>
    </row>
    <row r="46" spans="1:4">
      <c r="A46" s="44" t="s">
        <v>717</v>
      </c>
      <c r="B46" t="s">
        <v>100</v>
      </c>
      <c r="C46" s="44" t="s">
        <v>21</v>
      </c>
      <c r="D46" s="44" t="s">
        <v>718</v>
      </c>
    </row>
    <row r="47" spans="1:4">
      <c r="A47" s="44" t="s">
        <v>753</v>
      </c>
      <c r="B47" t="s">
        <v>752</v>
      </c>
      <c r="C47" s="44" t="s">
        <v>22</v>
      </c>
      <c r="D47" s="44" t="s">
        <v>754</v>
      </c>
    </row>
    <row r="48" spans="1:4">
      <c r="A48" s="44" t="s">
        <v>728</v>
      </c>
      <c r="B48" t="s">
        <v>727</v>
      </c>
      <c r="C48" s="44" t="s">
        <v>21</v>
      </c>
      <c r="D48" s="44" t="s">
        <v>901</v>
      </c>
    </row>
    <row r="49" spans="1:4">
      <c r="A49" s="44" t="s">
        <v>235</v>
      </c>
      <c r="B49" t="s">
        <v>236</v>
      </c>
      <c r="C49" s="44" t="s">
        <v>22</v>
      </c>
      <c r="D49" s="44" t="s">
        <v>902</v>
      </c>
    </row>
    <row r="50" spans="1:4">
      <c r="A50" s="44" t="s">
        <v>215</v>
      </c>
      <c r="B50" t="s">
        <v>216</v>
      </c>
      <c r="C50" s="44" t="s">
        <v>22</v>
      </c>
      <c r="D50" s="44" t="s">
        <v>217</v>
      </c>
    </row>
    <row r="51" spans="1:4">
      <c r="A51" s="44" t="s">
        <v>922</v>
      </c>
      <c r="B51" t="s">
        <v>923</v>
      </c>
      <c r="C51" s="44" t="s">
        <v>23</v>
      </c>
      <c r="D51" s="44" t="s">
        <v>654</v>
      </c>
    </row>
    <row r="52" spans="1:4">
      <c r="A52" s="44" t="s">
        <v>212</v>
      </c>
      <c r="B52" t="s">
        <v>213</v>
      </c>
      <c r="C52" s="44" t="s">
        <v>23</v>
      </c>
      <c r="D52" s="44" t="s">
        <v>214</v>
      </c>
    </row>
    <row r="53" spans="1:4">
      <c r="A53" s="44" t="s">
        <v>284</v>
      </c>
      <c r="B53" t="s">
        <v>709</v>
      </c>
      <c r="C53" s="44" t="s">
        <v>21</v>
      </c>
      <c r="D53" s="44" t="s">
        <v>710</v>
      </c>
    </row>
    <row r="54" spans="1:4">
      <c r="A54" s="44" t="s">
        <v>247</v>
      </c>
      <c r="B54" t="s">
        <v>691</v>
      </c>
      <c r="C54" s="44" t="s">
        <v>21</v>
      </c>
      <c r="D54" s="44" t="s">
        <v>692</v>
      </c>
    </row>
    <row r="55" spans="1:4">
      <c r="A55" s="44" t="s">
        <v>687</v>
      </c>
      <c r="C55" s="44" t="s">
        <v>21</v>
      </c>
      <c r="D55" s="44" t="s">
        <v>688</v>
      </c>
    </row>
    <row r="56" spans="1:4">
      <c r="A56" s="44" t="s">
        <v>924</v>
      </c>
      <c r="B56" t="s">
        <v>925</v>
      </c>
      <c r="C56" s="44" t="s">
        <v>21</v>
      </c>
      <c r="D56" s="44" t="s">
        <v>903</v>
      </c>
    </row>
    <row r="57" spans="1:4">
      <c r="A57" s="44" t="s">
        <v>568</v>
      </c>
      <c r="B57" t="s">
        <v>314</v>
      </c>
      <c r="C57" s="44" t="s">
        <v>23</v>
      </c>
      <c r="D57" s="44" t="s">
        <v>574</v>
      </c>
    </row>
    <row r="58" spans="1:4">
      <c r="A58" s="44" t="s">
        <v>651</v>
      </c>
      <c r="B58" t="s">
        <v>652</v>
      </c>
      <c r="C58" s="44" t="s">
        <v>23</v>
      </c>
      <c r="D58" s="44" t="s">
        <v>653</v>
      </c>
    </row>
    <row r="59" spans="1:4">
      <c r="A59" s="44" t="s">
        <v>159</v>
      </c>
      <c r="B59" t="s">
        <v>769</v>
      </c>
      <c r="C59" s="44" t="s">
        <v>21</v>
      </c>
      <c r="D59" s="44" t="s">
        <v>770</v>
      </c>
    </row>
    <row r="60" spans="1:4">
      <c r="A60" s="44" t="s">
        <v>133</v>
      </c>
      <c r="B60" t="s">
        <v>134</v>
      </c>
      <c r="C60" s="44" t="s">
        <v>22</v>
      </c>
      <c r="D60" s="44" t="s">
        <v>135</v>
      </c>
    </row>
    <row r="61" spans="1:4">
      <c r="A61" s="44" t="s">
        <v>616</v>
      </c>
      <c r="B61" t="s">
        <v>109</v>
      </c>
      <c r="C61" s="44" t="s">
        <v>23</v>
      </c>
      <c r="D61" s="44" t="s">
        <v>111</v>
      </c>
    </row>
    <row r="62" spans="1:4">
      <c r="A62" s="44" t="s">
        <v>232</v>
      </c>
      <c r="B62" t="s">
        <v>204</v>
      </c>
      <c r="C62" s="44" t="s">
        <v>23</v>
      </c>
      <c r="D62" s="44" t="s">
        <v>205</v>
      </c>
    </row>
    <row r="63" spans="1:4">
      <c r="A63" s="44" t="s">
        <v>660</v>
      </c>
      <c r="B63" t="s">
        <v>659</v>
      </c>
      <c r="C63" s="44" t="s">
        <v>21</v>
      </c>
      <c r="D63" s="44" t="s">
        <v>661</v>
      </c>
    </row>
    <row r="64" spans="1:4">
      <c r="A64" s="44" t="s">
        <v>926</v>
      </c>
      <c r="B64" t="s">
        <v>927</v>
      </c>
      <c r="C64" s="44" t="s">
        <v>21</v>
      </c>
      <c r="D64" s="44" t="s">
        <v>904</v>
      </c>
    </row>
    <row r="65" spans="1:4">
      <c r="A65" s="44" t="s">
        <v>176</v>
      </c>
      <c r="B65" t="s">
        <v>177</v>
      </c>
      <c r="C65" s="44" t="s">
        <v>23</v>
      </c>
      <c r="D65" s="44" t="s">
        <v>178</v>
      </c>
    </row>
    <row r="66" spans="1:4">
      <c r="A66" s="44" t="s">
        <v>627</v>
      </c>
      <c r="B66" t="s">
        <v>608</v>
      </c>
      <c r="C66" s="44" t="s">
        <v>22</v>
      </c>
      <c r="D66" s="44" t="s">
        <v>905</v>
      </c>
    </row>
    <row r="67" spans="1:4">
      <c r="A67" s="44" t="s">
        <v>739</v>
      </c>
      <c r="B67" t="s">
        <v>928</v>
      </c>
      <c r="C67" s="44" t="s">
        <v>21</v>
      </c>
      <c r="D67" s="44" t="s">
        <v>906</v>
      </c>
    </row>
    <row r="68" spans="1:4">
      <c r="A68" s="44" t="s">
        <v>195</v>
      </c>
      <c r="B68" t="s">
        <v>196</v>
      </c>
      <c r="C68" s="44" t="s">
        <v>23</v>
      </c>
      <c r="D68" s="44" t="s">
        <v>197</v>
      </c>
    </row>
    <row r="69" spans="1:4">
      <c r="A69" s="44" t="s">
        <v>238</v>
      </c>
      <c r="B69" t="s">
        <v>239</v>
      </c>
      <c r="C69" s="44" t="s">
        <v>22</v>
      </c>
      <c r="D69" s="44" t="s">
        <v>839</v>
      </c>
    </row>
    <row r="70" spans="1:4">
      <c r="A70" s="44" t="s">
        <v>247</v>
      </c>
      <c r="B70" t="s">
        <v>248</v>
      </c>
      <c r="C70" s="44" t="s">
        <v>23</v>
      </c>
      <c r="D70" s="44" t="s">
        <v>249</v>
      </c>
    </row>
    <row r="71" spans="1:4">
      <c r="A71" s="44" t="s">
        <v>696</v>
      </c>
      <c r="B71" t="s">
        <v>695</v>
      </c>
      <c r="C71" s="44" t="s">
        <v>21</v>
      </c>
      <c r="D71" s="44" t="s">
        <v>697</v>
      </c>
    </row>
    <row r="72" spans="1:4">
      <c r="A72" s="44" t="s">
        <v>82</v>
      </c>
      <c r="B72" t="s">
        <v>321</v>
      </c>
      <c r="C72" s="44" t="s">
        <v>23</v>
      </c>
      <c r="D72" s="44" t="s">
        <v>322</v>
      </c>
    </row>
    <row r="73" spans="1:4">
      <c r="A73" s="44" t="s">
        <v>720</v>
      </c>
      <c r="B73" t="s">
        <v>719</v>
      </c>
      <c r="C73" s="44" t="s">
        <v>21</v>
      </c>
      <c r="D73" s="44" t="s">
        <v>907</v>
      </c>
    </row>
    <row r="74" spans="1:4">
      <c r="A74" s="44" t="s">
        <v>349</v>
      </c>
      <c r="B74" t="s">
        <v>350</v>
      </c>
      <c r="C74" s="44" t="s">
        <v>22</v>
      </c>
      <c r="D74" s="44" t="s">
        <v>351</v>
      </c>
    </row>
    <row r="75" spans="1:4">
      <c r="A75" s="44" t="s">
        <v>711</v>
      </c>
      <c r="B75" t="s">
        <v>51</v>
      </c>
      <c r="C75" s="44" t="s">
        <v>23</v>
      </c>
      <c r="D75" s="44" t="s">
        <v>712</v>
      </c>
    </row>
    <row r="76" spans="1:4">
      <c r="A76" s="44" t="s">
        <v>186</v>
      </c>
      <c r="B76" t="s">
        <v>187</v>
      </c>
      <c r="C76" s="44" t="s">
        <v>23</v>
      </c>
      <c r="D76" s="44" t="s">
        <v>908</v>
      </c>
    </row>
    <row r="77" spans="1:4">
      <c r="A77" s="44" t="s">
        <v>85</v>
      </c>
      <c r="B77" t="s">
        <v>86</v>
      </c>
      <c r="C77" s="44" t="s">
        <v>23</v>
      </c>
      <c r="D77" s="44" t="s">
        <v>87</v>
      </c>
    </row>
    <row r="78" spans="1:4">
      <c r="A78" s="44" t="s">
        <v>139</v>
      </c>
      <c r="B78" t="s">
        <v>140</v>
      </c>
      <c r="C78" s="44" t="s">
        <v>23</v>
      </c>
      <c r="D78" s="44" t="s">
        <v>141</v>
      </c>
    </row>
    <row r="79" spans="1:4">
      <c r="A79" s="44" t="s">
        <v>563</v>
      </c>
      <c r="B79" t="s">
        <v>702</v>
      </c>
      <c r="C79" s="44" t="s">
        <v>21</v>
      </c>
      <c r="D79" s="44" t="s">
        <v>703</v>
      </c>
    </row>
    <row r="80" spans="1:4">
      <c r="A80" s="44" t="s">
        <v>317</v>
      </c>
      <c r="B80" t="s">
        <v>318</v>
      </c>
      <c r="C80" s="44" t="s">
        <v>22</v>
      </c>
      <c r="D80" s="44" t="s">
        <v>319</v>
      </c>
    </row>
    <row r="81" spans="1:4">
      <c r="A81" s="44" t="s">
        <v>121</v>
      </c>
      <c r="B81" t="s">
        <v>698</v>
      </c>
      <c r="C81" s="44" t="s">
        <v>23</v>
      </c>
      <c r="D81" s="44" t="s">
        <v>831</v>
      </c>
    </row>
    <row r="82" spans="1:4">
      <c r="A82" s="44" t="s">
        <v>676</v>
      </c>
      <c r="B82" t="s">
        <v>675</v>
      </c>
      <c r="C82" s="44" t="s">
        <v>21</v>
      </c>
      <c r="D82" s="44" t="s">
        <v>677</v>
      </c>
    </row>
    <row r="83" spans="1:4">
      <c r="A83" s="44" t="s">
        <v>731</v>
      </c>
      <c r="B83" t="s">
        <v>730</v>
      </c>
      <c r="C83" s="44" t="s">
        <v>21</v>
      </c>
      <c r="D83" s="44" t="s">
        <v>732</v>
      </c>
    </row>
    <row r="84" spans="1:4">
      <c r="A84" s="44" t="s">
        <v>746</v>
      </c>
      <c r="B84" t="s">
        <v>913</v>
      </c>
      <c r="C84" s="44" t="s">
        <v>21</v>
      </c>
      <c r="D84" s="44" t="s">
        <v>894</v>
      </c>
    </row>
    <row r="85" spans="1:4">
      <c r="A85" s="44" t="s">
        <v>929</v>
      </c>
      <c r="B85" t="s">
        <v>930</v>
      </c>
      <c r="C85" s="44" t="s">
        <v>21</v>
      </c>
      <c r="D85" s="44" t="s">
        <v>909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C3A6A-5A2A-9148-A9C0-6F37184D5BDB}">
  <dimension ref="A1:D15"/>
  <sheetViews>
    <sheetView workbookViewId="0">
      <selection activeCell="A2" sqref="A2:M2"/>
    </sheetView>
  </sheetViews>
  <sheetFormatPr baseColWidth="10" defaultRowHeight="15"/>
  <sheetData>
    <row r="1" spans="1:4">
      <c r="A1" s="57" t="s">
        <v>273</v>
      </c>
      <c r="B1" s="52" t="s">
        <v>879</v>
      </c>
      <c r="C1" s="44"/>
      <c r="D1" s="44"/>
    </row>
    <row r="2" spans="1:4">
      <c r="A2" s="57" t="s">
        <v>7</v>
      </c>
      <c r="B2" s="58">
        <v>43738</v>
      </c>
      <c r="C2" s="44"/>
      <c r="D2" s="44"/>
    </row>
    <row r="3" spans="1:4">
      <c r="A3" s="57" t="s">
        <v>8</v>
      </c>
      <c r="B3" s="52">
        <v>10</v>
      </c>
      <c r="C3" s="44"/>
      <c r="D3" s="44"/>
    </row>
    <row r="4" spans="1:4">
      <c r="A4" s="44"/>
      <c r="B4" s="44"/>
      <c r="C4" s="44"/>
      <c r="D4" s="44"/>
    </row>
    <row r="5" spans="1:4">
      <c r="A5" s="59" t="s">
        <v>274</v>
      </c>
      <c r="B5" s="59" t="s">
        <v>275</v>
      </c>
      <c r="C5" s="59" t="s">
        <v>4</v>
      </c>
      <c r="D5" s="59" t="s">
        <v>276</v>
      </c>
    </row>
    <row r="6" spans="1:4">
      <c r="A6" s="44" t="s">
        <v>776</v>
      </c>
      <c r="B6" s="44" t="s">
        <v>165</v>
      </c>
      <c r="C6" s="44" t="s">
        <v>22</v>
      </c>
      <c r="D6" s="44" t="s">
        <v>880</v>
      </c>
    </row>
    <row r="7" spans="1:4">
      <c r="A7" s="44" t="s">
        <v>773</v>
      </c>
      <c r="B7" s="44" t="s">
        <v>561</v>
      </c>
      <c r="C7" s="44" t="s">
        <v>23</v>
      </c>
      <c r="D7" s="44" t="s">
        <v>774</v>
      </c>
    </row>
    <row r="8" spans="1:4">
      <c r="A8" s="44" t="s">
        <v>139</v>
      </c>
      <c r="B8" s="44" t="s">
        <v>140</v>
      </c>
      <c r="C8" s="44" t="s">
        <v>23</v>
      </c>
      <c r="D8" s="44" t="s">
        <v>881</v>
      </c>
    </row>
    <row r="9" spans="1:4">
      <c r="A9" s="56" t="s">
        <v>882</v>
      </c>
      <c r="B9" s="44" t="s">
        <v>883</v>
      </c>
      <c r="C9" s="44" t="s">
        <v>21</v>
      </c>
      <c r="D9" s="62" t="s">
        <v>884</v>
      </c>
    </row>
    <row r="10" spans="1:4">
      <c r="A10" s="44" t="s">
        <v>593</v>
      </c>
      <c r="B10" s="44" t="s">
        <v>89</v>
      </c>
      <c r="C10" s="44" t="s">
        <v>22</v>
      </c>
      <c r="D10" s="62" t="s">
        <v>885</v>
      </c>
    </row>
    <row r="11" spans="1:4">
      <c r="A11" s="44" t="s">
        <v>886</v>
      </c>
      <c r="B11" s="44" t="s">
        <v>174</v>
      </c>
      <c r="C11" s="44" t="s">
        <v>22</v>
      </c>
      <c r="D11" s="62" t="s">
        <v>887</v>
      </c>
    </row>
    <row r="12" spans="1:4">
      <c r="A12" s="44" t="s">
        <v>195</v>
      </c>
      <c r="B12" s="44" t="s">
        <v>364</v>
      </c>
      <c r="C12" s="44" t="s">
        <v>22</v>
      </c>
      <c r="D12" s="44" t="s">
        <v>888</v>
      </c>
    </row>
    <row r="13" spans="1:4">
      <c r="A13" s="44" t="s">
        <v>195</v>
      </c>
      <c r="B13" s="44" t="s">
        <v>196</v>
      </c>
      <c r="C13" s="44"/>
      <c r="D13" s="62" t="s">
        <v>889</v>
      </c>
    </row>
    <row r="14" spans="1:4">
      <c r="A14" s="44" t="s">
        <v>890</v>
      </c>
      <c r="B14" s="44" t="s">
        <v>586</v>
      </c>
      <c r="C14" s="44" t="s">
        <v>22</v>
      </c>
      <c r="D14" s="62" t="s">
        <v>891</v>
      </c>
    </row>
    <row r="15" spans="1:4">
      <c r="A15" s="44" t="s">
        <v>892</v>
      </c>
      <c r="B15" s="44" t="s">
        <v>314</v>
      </c>
      <c r="C15" s="44" t="s">
        <v>24</v>
      </c>
      <c r="D15" s="44" t="s">
        <v>893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BC131-BDA6-6B40-BDC5-4AC521233D15}">
  <dimension ref="A1:D13"/>
  <sheetViews>
    <sheetView workbookViewId="0">
      <selection activeCell="A2" sqref="A2:M2"/>
    </sheetView>
  </sheetViews>
  <sheetFormatPr baseColWidth="10" defaultRowHeight="15"/>
  <sheetData>
    <row r="1" spans="1:4">
      <c r="A1" s="57" t="s">
        <v>273</v>
      </c>
      <c r="B1" s="52" t="s">
        <v>874</v>
      </c>
      <c r="C1" s="44"/>
    </row>
    <row r="2" spans="1:4">
      <c r="A2" s="57" t="s">
        <v>7</v>
      </c>
      <c r="B2" s="58">
        <v>43728</v>
      </c>
      <c r="C2" s="44"/>
    </row>
    <row r="3" spans="1:4">
      <c r="A3" s="57" t="s">
        <v>8</v>
      </c>
      <c r="B3" s="52">
        <v>8</v>
      </c>
      <c r="C3" s="44"/>
    </row>
    <row r="4" spans="1:4">
      <c r="A4" s="44"/>
      <c r="B4" s="44"/>
      <c r="C4" s="44"/>
    </row>
    <row r="5" spans="1:4">
      <c r="A5" s="59" t="s">
        <v>274</v>
      </c>
      <c r="B5" s="59" t="s">
        <v>275</v>
      </c>
      <c r="C5" s="59" t="s">
        <v>4</v>
      </c>
      <c r="D5" s="59" t="s">
        <v>276</v>
      </c>
    </row>
    <row r="6" spans="1:4">
      <c r="A6" s="44" t="s">
        <v>206</v>
      </c>
      <c r="B6" s="44" t="s">
        <v>207</v>
      </c>
      <c r="C6" s="44" t="s">
        <v>22</v>
      </c>
      <c r="D6" s="44" t="s">
        <v>208</v>
      </c>
    </row>
    <row r="7" spans="1:4">
      <c r="A7" s="44" t="s">
        <v>95</v>
      </c>
      <c r="B7" s="44" t="s">
        <v>242</v>
      </c>
      <c r="C7" s="44" t="s">
        <v>23</v>
      </c>
      <c r="D7" s="44" t="s">
        <v>259</v>
      </c>
    </row>
    <row r="8" spans="1:4">
      <c r="A8" s="44" t="s">
        <v>875</v>
      </c>
      <c r="B8" s="44" t="s">
        <v>128</v>
      </c>
      <c r="C8" s="44" t="s">
        <v>23</v>
      </c>
    </row>
    <row r="9" spans="1:4">
      <c r="A9" s="44" t="s">
        <v>711</v>
      </c>
      <c r="B9" s="44" t="s">
        <v>755</v>
      </c>
      <c r="C9" s="44" t="s">
        <v>21</v>
      </c>
      <c r="D9" s="44" t="s">
        <v>756</v>
      </c>
    </row>
    <row r="10" spans="1:4">
      <c r="A10" s="44" t="s">
        <v>876</v>
      </c>
      <c r="B10" s="44" t="s">
        <v>783</v>
      </c>
      <c r="C10" s="44" t="s">
        <v>21</v>
      </c>
      <c r="D10" s="44" t="s">
        <v>878</v>
      </c>
    </row>
    <row r="11" spans="1:4">
      <c r="A11" s="44" t="s">
        <v>37</v>
      </c>
      <c r="B11" s="44" t="s">
        <v>764</v>
      </c>
      <c r="C11" s="44" t="s">
        <v>21</v>
      </c>
      <c r="D11" s="44" t="s">
        <v>765</v>
      </c>
    </row>
    <row r="12" spans="1:4">
      <c r="A12" s="44" t="s">
        <v>247</v>
      </c>
      <c r="B12" s="44" t="s">
        <v>665</v>
      </c>
      <c r="C12" s="44" t="s">
        <v>21</v>
      </c>
      <c r="D12" s="44" t="s">
        <v>666</v>
      </c>
    </row>
    <row r="13" spans="1:4">
      <c r="A13" s="44" t="s">
        <v>877</v>
      </c>
      <c r="B13" s="44" t="s">
        <v>335</v>
      </c>
      <c r="C13" s="44" t="s">
        <v>24</v>
      </c>
      <c r="D13" s="44" t="s">
        <v>336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7A7EC-5ED7-F84B-B8E5-7002AB07EC52}">
  <dimension ref="A1:D23"/>
  <sheetViews>
    <sheetView workbookViewId="0">
      <selection activeCell="A2" sqref="A2:M2"/>
    </sheetView>
  </sheetViews>
  <sheetFormatPr baseColWidth="10" defaultRowHeight="15"/>
  <sheetData>
    <row r="1" spans="1:4">
      <c r="A1" s="57" t="s">
        <v>273</v>
      </c>
      <c r="B1" s="52" t="s">
        <v>873</v>
      </c>
      <c r="C1" s="44"/>
      <c r="D1" s="44"/>
    </row>
    <row r="2" spans="1:4">
      <c r="A2" s="57" t="s">
        <v>7</v>
      </c>
      <c r="B2" s="58">
        <v>43724</v>
      </c>
      <c r="C2" s="44"/>
      <c r="D2" s="44"/>
    </row>
    <row r="3" spans="1:4">
      <c r="A3" s="57" t="s">
        <v>8</v>
      </c>
      <c r="B3" s="52">
        <v>18</v>
      </c>
      <c r="C3" s="44"/>
      <c r="D3" s="44"/>
    </row>
    <row r="4" spans="1:4">
      <c r="A4" s="44"/>
      <c r="B4" s="44"/>
      <c r="C4" s="44"/>
      <c r="D4" s="44"/>
    </row>
    <row r="5" spans="1:4">
      <c r="A5" s="59" t="s">
        <v>274</v>
      </c>
      <c r="B5" s="59" t="s">
        <v>275</v>
      </c>
      <c r="C5" s="59" t="s">
        <v>4</v>
      </c>
      <c r="D5" s="59" t="s">
        <v>276</v>
      </c>
    </row>
    <row r="6" spans="1:4">
      <c r="A6" s="44" t="s">
        <v>186</v>
      </c>
      <c r="B6" s="44" t="s">
        <v>187</v>
      </c>
      <c r="C6" s="44" t="s">
        <v>23</v>
      </c>
      <c r="D6" s="44" t="s">
        <v>188</v>
      </c>
    </row>
    <row r="7" spans="1:4">
      <c r="A7" s="44" t="s">
        <v>758</v>
      </c>
      <c r="B7" s="44" t="s">
        <v>757</v>
      </c>
      <c r="C7" s="44" t="s">
        <v>21</v>
      </c>
      <c r="D7" s="44" t="s">
        <v>759</v>
      </c>
    </row>
    <row r="8" spans="1:4">
      <c r="A8" s="44" t="s">
        <v>808</v>
      </c>
      <c r="B8" s="44" t="s">
        <v>213</v>
      </c>
      <c r="C8" s="44" t="s">
        <v>23</v>
      </c>
      <c r="D8" s="44" t="s">
        <v>214</v>
      </c>
    </row>
    <row r="9" spans="1:4">
      <c r="A9" s="44" t="s">
        <v>316</v>
      </c>
      <c r="B9" s="44" t="s">
        <v>265</v>
      </c>
      <c r="C9" s="44" t="s">
        <v>24</v>
      </c>
      <c r="D9" s="44" t="s">
        <v>266</v>
      </c>
    </row>
    <row r="10" spans="1:4">
      <c r="A10" s="44" t="s">
        <v>112</v>
      </c>
      <c r="B10" s="44" t="s">
        <v>113</v>
      </c>
      <c r="C10" s="44" t="s">
        <v>23</v>
      </c>
      <c r="D10" s="44" t="s">
        <v>114</v>
      </c>
    </row>
    <row r="11" spans="1:4">
      <c r="A11" s="44" t="s">
        <v>247</v>
      </c>
      <c r="B11" s="44" t="s">
        <v>665</v>
      </c>
      <c r="C11" s="44" t="s">
        <v>21</v>
      </c>
      <c r="D11" s="44" t="s">
        <v>666</v>
      </c>
    </row>
    <row r="12" spans="1:4">
      <c r="A12" s="44" t="s">
        <v>232</v>
      </c>
      <c r="B12" s="44" t="s">
        <v>204</v>
      </c>
      <c r="C12" s="44" t="s">
        <v>23</v>
      </c>
      <c r="D12" s="44" t="s">
        <v>205</v>
      </c>
    </row>
    <row r="13" spans="1:4">
      <c r="A13" s="44" t="s">
        <v>547</v>
      </c>
      <c r="B13" s="44" t="s">
        <v>548</v>
      </c>
      <c r="C13" s="44" t="s">
        <v>24</v>
      </c>
      <c r="D13" s="44" t="s">
        <v>592</v>
      </c>
    </row>
    <row r="14" spans="1:4">
      <c r="A14" s="44" t="s">
        <v>843</v>
      </c>
      <c r="B14" s="44" t="s">
        <v>645</v>
      </c>
      <c r="C14" s="44" t="s">
        <v>24</v>
      </c>
      <c r="D14" s="44" t="s">
        <v>648</v>
      </c>
    </row>
    <row r="15" spans="1:4">
      <c r="A15" s="44" t="s">
        <v>349</v>
      </c>
      <c r="B15" s="44" t="s">
        <v>350</v>
      </c>
      <c r="C15" s="44" t="s">
        <v>22</v>
      </c>
      <c r="D15" s="44" t="s">
        <v>351</v>
      </c>
    </row>
    <row r="16" spans="1:4">
      <c r="A16" s="44" t="s">
        <v>296</v>
      </c>
      <c r="B16" s="44" t="s">
        <v>233</v>
      </c>
      <c r="C16" s="44" t="s">
        <v>22</v>
      </c>
      <c r="D16" s="44" t="s">
        <v>234</v>
      </c>
    </row>
    <row r="17" spans="1:4">
      <c r="A17" s="44" t="s">
        <v>200</v>
      </c>
      <c r="B17" s="44" t="s">
        <v>201</v>
      </c>
      <c r="C17" s="44" t="s">
        <v>22</v>
      </c>
      <c r="D17" s="44" t="s">
        <v>202</v>
      </c>
    </row>
    <row r="18" spans="1:4">
      <c r="A18" s="44" t="s">
        <v>120</v>
      </c>
      <c r="B18" s="44" t="s">
        <v>256</v>
      </c>
      <c r="C18" s="44" t="s">
        <v>22</v>
      </c>
      <c r="D18" s="44" t="s">
        <v>257</v>
      </c>
    </row>
    <row r="19" spans="1:4">
      <c r="A19" s="44" t="s">
        <v>53</v>
      </c>
      <c r="B19" s="44" t="s">
        <v>52</v>
      </c>
      <c r="C19" s="44" t="s">
        <v>22</v>
      </c>
      <c r="D19" s="44" t="s">
        <v>54</v>
      </c>
    </row>
    <row r="20" spans="1:4">
      <c r="A20" s="44" t="s">
        <v>159</v>
      </c>
      <c r="B20" s="44" t="s">
        <v>160</v>
      </c>
      <c r="C20" s="44" t="s">
        <v>23</v>
      </c>
      <c r="D20" s="44" t="s">
        <v>161</v>
      </c>
    </row>
    <row r="21" spans="1:4">
      <c r="A21" s="44" t="s">
        <v>715</v>
      </c>
      <c r="B21" s="44" t="s">
        <v>282</v>
      </c>
      <c r="C21" s="44" t="s">
        <v>23</v>
      </c>
      <c r="D21" s="44" t="s">
        <v>716</v>
      </c>
    </row>
    <row r="22" spans="1:4">
      <c r="A22" s="44" t="s">
        <v>616</v>
      </c>
      <c r="B22" s="44" t="s">
        <v>109</v>
      </c>
      <c r="C22" s="44" t="s">
        <v>23</v>
      </c>
      <c r="D22" s="44" t="s">
        <v>591</v>
      </c>
    </row>
    <row r="23" spans="1:4">
      <c r="A23" s="44" t="s">
        <v>238</v>
      </c>
      <c r="B23" s="44" t="s">
        <v>239</v>
      </c>
      <c r="C23" s="44" t="s">
        <v>22</v>
      </c>
      <c r="D23" s="44" t="s">
        <v>240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EB5E3-7796-C14B-8F01-AD4448E3AD91}">
  <dimension ref="A1:D13"/>
  <sheetViews>
    <sheetView workbookViewId="0">
      <selection activeCell="A2" sqref="A2:M2"/>
    </sheetView>
  </sheetViews>
  <sheetFormatPr baseColWidth="10" defaultRowHeight="15"/>
  <sheetData>
    <row r="1" spans="1:4">
      <c r="A1" s="57" t="s">
        <v>273</v>
      </c>
      <c r="B1" s="52" t="s">
        <v>869</v>
      </c>
      <c r="C1" s="44"/>
      <c r="D1" s="44"/>
    </row>
    <row r="2" spans="1:4">
      <c r="A2" s="57" t="s">
        <v>7</v>
      </c>
      <c r="B2" s="58">
        <v>43359</v>
      </c>
      <c r="C2" s="44"/>
      <c r="D2" s="44"/>
    </row>
    <row r="3" spans="1:4">
      <c r="A3" s="57" t="s">
        <v>8</v>
      </c>
      <c r="B3" s="52">
        <v>8</v>
      </c>
      <c r="C3" s="44"/>
      <c r="D3" s="44"/>
    </row>
    <row r="4" spans="1:4">
      <c r="A4" s="44"/>
      <c r="B4" s="44"/>
      <c r="C4" s="44"/>
      <c r="D4" s="44"/>
    </row>
    <row r="5" spans="1:4">
      <c r="A5" s="59" t="s">
        <v>274</v>
      </c>
      <c r="B5" s="59" t="s">
        <v>275</v>
      </c>
      <c r="C5" s="59" t="s">
        <v>4</v>
      </c>
      <c r="D5" s="59" t="s">
        <v>276</v>
      </c>
    </row>
    <row r="6" spans="1:4">
      <c r="A6" s="44" t="s">
        <v>349</v>
      </c>
      <c r="B6" s="44" t="s">
        <v>350</v>
      </c>
      <c r="C6" s="44" t="s">
        <v>22</v>
      </c>
      <c r="D6" s="44" t="s">
        <v>351</v>
      </c>
    </row>
    <row r="7" spans="1:4">
      <c r="A7" s="44" t="s">
        <v>870</v>
      </c>
      <c r="B7" s="44" t="s">
        <v>871</v>
      </c>
      <c r="C7" s="44" t="s">
        <v>24</v>
      </c>
      <c r="D7" s="44" t="s">
        <v>872</v>
      </c>
    </row>
    <row r="8" spans="1:4">
      <c r="A8" s="44" t="s">
        <v>82</v>
      </c>
      <c r="B8" s="44" t="s">
        <v>83</v>
      </c>
      <c r="C8" s="44" t="s">
        <v>24</v>
      </c>
      <c r="D8" s="44" t="s">
        <v>84</v>
      </c>
    </row>
    <row r="9" spans="1:4">
      <c r="A9" s="44" t="s">
        <v>224</v>
      </c>
      <c r="B9" s="44" t="s">
        <v>225</v>
      </c>
      <c r="C9" s="44" t="s">
        <v>23</v>
      </c>
      <c r="D9" s="44" t="s">
        <v>226</v>
      </c>
    </row>
    <row r="10" spans="1:4">
      <c r="A10" s="44" t="s">
        <v>334</v>
      </c>
      <c r="B10" s="44" t="s">
        <v>559</v>
      </c>
      <c r="C10" s="44" t="s">
        <v>24</v>
      </c>
      <c r="D10" s="44" t="s">
        <v>587</v>
      </c>
    </row>
    <row r="11" spans="1:4">
      <c r="A11" s="44" t="s">
        <v>63</v>
      </c>
      <c r="B11" s="44" t="s">
        <v>131</v>
      </c>
      <c r="C11" s="44" t="s">
        <v>22</v>
      </c>
      <c r="D11" s="44" t="s">
        <v>132</v>
      </c>
    </row>
    <row r="12" spans="1:4">
      <c r="A12" s="44" t="s">
        <v>53</v>
      </c>
      <c r="B12" s="44" t="s">
        <v>684</v>
      </c>
      <c r="C12" s="44" t="s">
        <v>24</v>
      </c>
      <c r="D12" s="44" t="s">
        <v>685</v>
      </c>
    </row>
    <row r="13" spans="1:4">
      <c r="A13" s="44" t="s">
        <v>624</v>
      </c>
      <c r="B13" s="44" t="s">
        <v>165</v>
      </c>
      <c r="C13" s="44" t="s">
        <v>24</v>
      </c>
      <c r="D13" s="44" t="s">
        <v>625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04D7-908A-0F4C-9E51-166517D9D67E}">
  <dimension ref="A1:D15"/>
  <sheetViews>
    <sheetView workbookViewId="0">
      <selection activeCell="A2" sqref="A2:M2"/>
    </sheetView>
  </sheetViews>
  <sheetFormatPr baseColWidth="10" defaultRowHeight="15"/>
  <sheetData>
    <row r="1" spans="1:4">
      <c r="A1" s="57" t="s">
        <v>273</v>
      </c>
      <c r="B1" s="52" t="s">
        <v>868</v>
      </c>
      <c r="C1" s="44"/>
      <c r="D1" s="44"/>
    </row>
    <row r="2" spans="1:4">
      <c r="A2" s="57" t="s">
        <v>7</v>
      </c>
      <c r="B2" s="58">
        <v>43724</v>
      </c>
      <c r="C2" s="44"/>
      <c r="D2" s="44"/>
    </row>
    <row r="3" spans="1:4">
      <c r="A3" s="57" t="s">
        <v>8</v>
      </c>
      <c r="B3" s="52">
        <v>10</v>
      </c>
      <c r="C3" s="44"/>
      <c r="D3" s="44"/>
    </row>
    <row r="4" spans="1:4">
      <c r="A4" s="44"/>
      <c r="B4" s="44"/>
      <c r="C4" s="44"/>
      <c r="D4" s="44"/>
    </row>
    <row r="5" spans="1:4">
      <c r="A5" s="59" t="s">
        <v>274</v>
      </c>
      <c r="B5" s="59" t="s">
        <v>275</v>
      </c>
      <c r="C5" s="59" t="s">
        <v>4</v>
      </c>
      <c r="D5" s="59" t="s">
        <v>276</v>
      </c>
    </row>
    <row r="6" spans="1:4">
      <c r="A6" s="44" t="s">
        <v>610</v>
      </c>
      <c r="B6" s="44" t="s">
        <v>611</v>
      </c>
      <c r="C6" s="44" t="s">
        <v>22</v>
      </c>
      <c r="D6" s="44" t="s">
        <v>612</v>
      </c>
    </row>
    <row r="7" spans="1:4">
      <c r="A7" s="44" t="s">
        <v>60</v>
      </c>
      <c r="B7" s="44" t="s">
        <v>61</v>
      </c>
      <c r="C7" s="44" t="s">
        <v>23</v>
      </c>
      <c r="D7" s="44" t="s">
        <v>62</v>
      </c>
    </row>
    <row r="8" spans="1:4">
      <c r="A8" s="44" t="s">
        <v>189</v>
      </c>
      <c r="B8" s="44" t="s">
        <v>190</v>
      </c>
      <c r="C8" s="44" t="s">
        <v>24</v>
      </c>
      <c r="D8" s="44" t="s">
        <v>191</v>
      </c>
    </row>
    <row r="9" spans="1:4">
      <c r="A9" s="44" t="s">
        <v>55</v>
      </c>
      <c r="B9" s="44" t="s">
        <v>827</v>
      </c>
      <c r="C9" s="44" t="s">
        <v>22</v>
      </c>
      <c r="D9" s="44" t="s">
        <v>737</v>
      </c>
    </row>
    <row r="10" spans="1:4">
      <c r="A10" s="44" t="s">
        <v>53</v>
      </c>
      <c r="B10" s="44" t="s">
        <v>684</v>
      </c>
      <c r="C10" s="44" t="s">
        <v>24</v>
      </c>
      <c r="D10" s="44" t="s">
        <v>685</v>
      </c>
    </row>
    <row r="11" spans="1:4">
      <c r="A11" s="44" t="s">
        <v>562</v>
      </c>
      <c r="B11" s="44" t="s">
        <v>196</v>
      </c>
      <c r="C11" s="44" t="s">
        <v>24</v>
      </c>
      <c r="D11" s="44" t="s">
        <v>602</v>
      </c>
    </row>
    <row r="12" spans="1:4">
      <c r="A12" s="44" t="s">
        <v>867</v>
      </c>
      <c r="B12" s="44" t="s">
        <v>291</v>
      </c>
      <c r="C12" s="44" t="s">
        <v>24</v>
      </c>
      <c r="D12" s="44" t="s">
        <v>292</v>
      </c>
    </row>
    <row r="13" spans="1:4">
      <c r="A13" s="44" t="s">
        <v>792</v>
      </c>
      <c r="B13" s="44" t="s">
        <v>793</v>
      </c>
      <c r="C13" s="44" t="s">
        <v>22</v>
      </c>
      <c r="D13" s="44" t="s">
        <v>794</v>
      </c>
    </row>
    <row r="14" spans="1:4">
      <c r="A14" s="44" t="s">
        <v>624</v>
      </c>
      <c r="B14" s="44" t="s">
        <v>165</v>
      </c>
      <c r="C14" s="44" t="s">
        <v>24</v>
      </c>
      <c r="D14" s="44" t="s">
        <v>625</v>
      </c>
    </row>
    <row r="15" spans="1:4">
      <c r="A15" s="44" t="s">
        <v>200</v>
      </c>
      <c r="B15" s="44" t="s">
        <v>201</v>
      </c>
      <c r="C15" s="44" t="s">
        <v>22</v>
      </c>
      <c r="D15" s="44"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0600F-ADBD-4B4D-B28D-F61B95DC91B9}">
  <dimension ref="A1:D14"/>
  <sheetViews>
    <sheetView workbookViewId="0">
      <selection activeCell="A2" sqref="A2:M2"/>
    </sheetView>
  </sheetViews>
  <sheetFormatPr baseColWidth="10" defaultRowHeight="15"/>
  <sheetData>
    <row r="1" spans="1:4">
      <c r="A1" s="57" t="s">
        <v>273</v>
      </c>
      <c r="B1" s="52" t="s">
        <v>864</v>
      </c>
      <c r="C1" s="44"/>
      <c r="D1" s="44"/>
    </row>
    <row r="2" spans="1:4">
      <c r="A2" s="57" t="s">
        <v>7</v>
      </c>
      <c r="B2" s="58">
        <v>43724</v>
      </c>
      <c r="C2" s="44"/>
      <c r="D2" s="44"/>
    </row>
    <row r="3" spans="1:4">
      <c r="A3" s="57" t="s">
        <v>8</v>
      </c>
      <c r="B3" s="52">
        <v>9</v>
      </c>
      <c r="C3" s="44"/>
      <c r="D3" s="44"/>
    </row>
    <row r="4" spans="1:4">
      <c r="A4" s="44"/>
      <c r="B4" s="44"/>
      <c r="C4" s="44"/>
      <c r="D4" s="44"/>
    </row>
    <row r="5" spans="1:4">
      <c r="A5" s="59" t="s">
        <v>274</v>
      </c>
      <c r="B5" s="59" t="s">
        <v>275</v>
      </c>
      <c r="C5" s="59" t="s">
        <v>4</v>
      </c>
      <c r="D5" s="59" t="s">
        <v>276</v>
      </c>
    </row>
    <row r="6" spans="1:4">
      <c r="A6" s="44" t="s">
        <v>865</v>
      </c>
      <c r="B6" s="44" t="s">
        <v>866</v>
      </c>
      <c r="C6" s="44" t="s">
        <v>24</v>
      </c>
      <c r="D6" s="44" t="s">
        <v>588</v>
      </c>
    </row>
    <row r="7" spans="1:4">
      <c r="A7" s="44" t="s">
        <v>867</v>
      </c>
      <c r="B7" s="44" t="s">
        <v>291</v>
      </c>
      <c r="C7" s="44" t="s">
        <v>24</v>
      </c>
      <c r="D7" s="44" t="s">
        <v>292</v>
      </c>
    </row>
    <row r="8" spans="1:4">
      <c r="A8" s="44" t="s">
        <v>550</v>
      </c>
      <c r="B8" s="44" t="s">
        <v>551</v>
      </c>
      <c r="C8" s="44" t="s">
        <v>24</v>
      </c>
      <c r="D8" s="44" t="s">
        <v>605</v>
      </c>
    </row>
    <row r="9" spans="1:4">
      <c r="A9" s="44" t="s">
        <v>610</v>
      </c>
      <c r="B9" s="44" t="s">
        <v>611</v>
      </c>
      <c r="C9" s="44" t="s">
        <v>22</v>
      </c>
      <c r="D9" s="44" t="s">
        <v>612</v>
      </c>
    </row>
    <row r="10" spans="1:4">
      <c r="A10" s="44" t="s">
        <v>618</v>
      </c>
      <c r="B10" s="44" t="s">
        <v>107</v>
      </c>
      <c r="C10" s="44" t="s">
        <v>22</v>
      </c>
      <c r="D10" s="44" t="s">
        <v>619</v>
      </c>
    </row>
    <row r="11" spans="1:4">
      <c r="A11" s="44" t="s">
        <v>562</v>
      </c>
      <c r="B11" s="44" t="s">
        <v>196</v>
      </c>
      <c r="C11" s="44" t="s">
        <v>24</v>
      </c>
      <c r="D11" s="44" t="s">
        <v>602</v>
      </c>
    </row>
    <row r="12" spans="1:4">
      <c r="A12" s="44" t="s">
        <v>616</v>
      </c>
      <c r="B12" s="44" t="s">
        <v>109</v>
      </c>
      <c r="C12" s="44" t="s">
        <v>23</v>
      </c>
      <c r="D12" s="44" t="s">
        <v>591</v>
      </c>
    </row>
    <row r="13" spans="1:4">
      <c r="A13" s="44" t="s">
        <v>189</v>
      </c>
      <c r="B13" s="44" t="s">
        <v>190</v>
      </c>
      <c r="C13" s="44" t="s">
        <v>24</v>
      </c>
      <c r="D13" s="44" t="s">
        <v>191</v>
      </c>
    </row>
    <row r="14" spans="1:4">
      <c r="A14" s="44" t="s">
        <v>34</v>
      </c>
      <c r="B14" s="44" t="s">
        <v>35</v>
      </c>
      <c r="C14" s="44" t="s">
        <v>24</v>
      </c>
      <c r="D14" s="44" t="s">
        <v>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90199-0F15-8E47-B2BA-383B6D53E6C7}">
  <sheetPr codeName="Sheet3"/>
  <dimension ref="A1:Z949"/>
  <sheetViews>
    <sheetView workbookViewId="0">
      <selection activeCell="A2" sqref="A2:M2"/>
    </sheetView>
  </sheetViews>
  <sheetFormatPr baseColWidth="10" defaultRowHeight="15"/>
  <sheetData>
    <row r="1" spans="1:26">
      <c r="A1" s="57" t="s">
        <v>273</v>
      </c>
      <c r="B1" s="52" t="s">
        <v>863</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43724</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14</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337</v>
      </c>
      <c r="B6" s="44" t="s">
        <v>338</v>
      </c>
      <c r="C6" s="44" t="s">
        <v>22</v>
      </c>
      <c r="D6" s="44" t="s">
        <v>339</v>
      </c>
      <c r="E6" s="44"/>
      <c r="F6" s="44"/>
      <c r="G6" s="44"/>
      <c r="H6" s="44"/>
      <c r="I6" s="44"/>
      <c r="J6" s="44"/>
      <c r="K6" s="44"/>
      <c r="L6" s="44"/>
      <c r="M6" s="44"/>
      <c r="N6" s="44"/>
      <c r="O6" s="44"/>
      <c r="P6" s="44"/>
      <c r="Q6" s="44"/>
      <c r="R6" s="44"/>
      <c r="S6" s="44"/>
      <c r="T6" s="44"/>
      <c r="U6" s="44"/>
      <c r="V6" s="44"/>
      <c r="W6" s="44"/>
      <c r="X6" s="44"/>
      <c r="Y6" s="44"/>
      <c r="Z6" s="44"/>
    </row>
    <row r="7" spans="1:26">
      <c r="A7" s="44" t="s">
        <v>183</v>
      </c>
      <c r="B7" s="44" t="s">
        <v>184</v>
      </c>
      <c r="C7" s="44" t="s">
        <v>23</v>
      </c>
      <c r="D7" s="44" t="s">
        <v>185</v>
      </c>
      <c r="E7" s="44"/>
      <c r="F7" s="44"/>
      <c r="G7" s="44"/>
      <c r="H7" s="44"/>
      <c r="I7" s="44"/>
      <c r="J7" s="44"/>
      <c r="K7" s="44"/>
      <c r="L7" s="44"/>
      <c r="M7" s="44"/>
      <c r="N7" s="44"/>
      <c r="O7" s="44"/>
      <c r="P7" s="44"/>
      <c r="Q7" s="44"/>
      <c r="R7" s="44"/>
      <c r="S7" s="44"/>
      <c r="T7" s="44"/>
      <c r="U7" s="44"/>
      <c r="V7" s="44"/>
      <c r="W7" s="44"/>
      <c r="X7" s="44"/>
      <c r="Y7" s="44"/>
      <c r="Z7" s="44"/>
    </row>
    <row r="8" spans="1:26">
      <c r="A8" s="44" t="s">
        <v>753</v>
      </c>
      <c r="B8" s="44" t="s">
        <v>752</v>
      </c>
      <c r="C8" s="44" t="s">
        <v>22</v>
      </c>
      <c r="D8" s="44" t="s">
        <v>754</v>
      </c>
      <c r="E8" s="44"/>
      <c r="F8" s="44"/>
      <c r="G8" s="44"/>
      <c r="H8" s="44"/>
      <c r="I8" s="44"/>
      <c r="J8" s="44"/>
      <c r="K8" s="44"/>
      <c r="L8" s="44"/>
      <c r="M8" s="44"/>
      <c r="N8" s="44"/>
      <c r="O8" s="44"/>
      <c r="P8" s="44"/>
      <c r="Q8" s="44"/>
      <c r="R8" s="44"/>
      <c r="S8" s="44"/>
      <c r="T8" s="44"/>
      <c r="U8" s="44"/>
      <c r="V8" s="44"/>
      <c r="W8" s="44"/>
      <c r="X8" s="44"/>
      <c r="Y8" s="44"/>
      <c r="Z8" s="44"/>
    </row>
    <row r="9" spans="1:26">
      <c r="A9" s="44" t="s">
        <v>711</v>
      </c>
      <c r="B9" s="44" t="s">
        <v>755</v>
      </c>
      <c r="C9" s="44" t="s">
        <v>21</v>
      </c>
      <c r="D9" s="44" t="s">
        <v>756</v>
      </c>
      <c r="E9" s="44"/>
      <c r="F9" s="44"/>
      <c r="G9" s="44"/>
      <c r="H9" s="44"/>
      <c r="I9" s="44"/>
      <c r="J9" s="44"/>
      <c r="K9" s="44"/>
      <c r="L9" s="44"/>
      <c r="M9" s="44"/>
      <c r="N9" s="44"/>
      <c r="O9" s="44"/>
      <c r="P9" s="44"/>
      <c r="Q9" s="44"/>
      <c r="R9" s="44"/>
      <c r="S9" s="44"/>
      <c r="T9" s="44"/>
      <c r="U9" s="44"/>
      <c r="V9" s="44"/>
      <c r="W9" s="44"/>
      <c r="X9" s="44"/>
      <c r="Y9" s="44"/>
      <c r="Z9" s="44"/>
    </row>
    <row r="10" spans="1:26">
      <c r="A10" s="44" t="s">
        <v>69</v>
      </c>
      <c r="B10" s="44" t="s">
        <v>70</v>
      </c>
      <c r="C10" s="44" t="s">
        <v>23</v>
      </c>
      <c r="D10" s="44" t="s">
        <v>71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120</v>
      </c>
      <c r="B11" s="44" t="s">
        <v>256</v>
      </c>
      <c r="C11" s="44" t="s">
        <v>22</v>
      </c>
      <c r="D11" s="44" t="s">
        <v>257</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186</v>
      </c>
      <c r="B12" s="44" t="s">
        <v>187</v>
      </c>
      <c r="C12" s="44" t="s">
        <v>23</v>
      </c>
      <c r="D12" s="44" t="s">
        <v>188</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53</v>
      </c>
      <c r="B13" s="44" t="s">
        <v>52</v>
      </c>
      <c r="C13" s="44" t="s">
        <v>22</v>
      </c>
      <c r="D13" s="44" t="s">
        <v>54</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60</v>
      </c>
      <c r="B14" s="44" t="s">
        <v>61</v>
      </c>
      <c r="C14" s="44" t="s">
        <v>23</v>
      </c>
      <c r="D14" s="44" t="s">
        <v>62</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124</v>
      </c>
      <c r="B15" s="44" t="s">
        <v>125</v>
      </c>
      <c r="C15" s="44" t="s">
        <v>24</v>
      </c>
      <c r="D15" s="44" t="s">
        <v>126</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37</v>
      </c>
      <c r="B16" s="44" t="s">
        <v>38</v>
      </c>
      <c r="C16" s="44" t="s">
        <v>24</v>
      </c>
      <c r="D16" s="44" t="s">
        <v>39</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53</v>
      </c>
      <c r="B17" s="44" t="s">
        <v>684</v>
      </c>
      <c r="C17" s="44" t="s">
        <v>24</v>
      </c>
      <c r="D17" s="44" t="s">
        <v>685</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616</v>
      </c>
      <c r="B18" s="44" t="s">
        <v>109</v>
      </c>
      <c r="C18" s="44" t="s">
        <v>23</v>
      </c>
      <c r="D18" s="44" t="s">
        <v>591</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773</v>
      </c>
      <c r="B19" s="44" t="s">
        <v>561</v>
      </c>
      <c r="C19" s="44" t="s">
        <v>23</v>
      </c>
      <c r="D19" s="44" t="s">
        <v>774</v>
      </c>
      <c r="E19" s="44"/>
      <c r="F19" s="44"/>
      <c r="G19" s="44"/>
      <c r="H19" s="44"/>
      <c r="I19" s="44"/>
      <c r="J19" s="44"/>
      <c r="K19" s="44"/>
      <c r="L19" s="44"/>
      <c r="M19" s="44"/>
      <c r="N19" s="44"/>
      <c r="O19" s="44"/>
      <c r="P19" s="44"/>
      <c r="Q19" s="44"/>
      <c r="R19" s="44"/>
      <c r="S19" s="44"/>
      <c r="T19" s="44"/>
      <c r="U19" s="44"/>
      <c r="V19" s="44"/>
      <c r="W19" s="44"/>
      <c r="X19" s="44"/>
      <c r="Y19" s="44"/>
      <c r="Z19" s="44"/>
    </row>
    <row r="20" spans="1:26">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A4725-819C-CD4D-94D0-E39901F26549}">
  <sheetPr codeName="Sheet5"/>
  <dimension ref="A1:Z949"/>
  <sheetViews>
    <sheetView workbookViewId="0">
      <selection activeCell="A2" sqref="A2:M2"/>
    </sheetView>
  </sheetViews>
  <sheetFormatPr baseColWidth="10" defaultRowHeight="15"/>
  <sheetData>
    <row r="1" spans="1:26">
      <c r="A1" s="57" t="s">
        <v>273</v>
      </c>
      <c r="B1" s="52" t="s">
        <v>818</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20</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206</v>
      </c>
      <c r="B6" s="44" t="s">
        <v>207</v>
      </c>
      <c r="C6" s="44" t="s">
        <v>22</v>
      </c>
      <c r="D6" s="44" t="s">
        <v>208</v>
      </c>
      <c r="E6" s="44"/>
      <c r="F6" s="44"/>
      <c r="G6" s="44"/>
      <c r="H6" s="44"/>
      <c r="I6" s="44"/>
      <c r="J6" s="44"/>
      <c r="K6" s="44"/>
      <c r="L6" s="44"/>
      <c r="M6" s="44"/>
      <c r="N6" s="44"/>
      <c r="O6" s="44"/>
      <c r="P6" s="44"/>
      <c r="Q6" s="44"/>
      <c r="R6" s="44"/>
      <c r="S6" s="44"/>
      <c r="T6" s="44"/>
      <c r="U6" s="44"/>
      <c r="V6" s="44"/>
      <c r="W6" s="44"/>
      <c r="X6" s="44"/>
      <c r="Y6" s="44"/>
      <c r="Z6" s="44"/>
    </row>
    <row r="7" spans="1:26">
      <c r="A7" s="44" t="s">
        <v>593</v>
      </c>
      <c r="B7" s="44" t="s">
        <v>819</v>
      </c>
      <c r="C7" s="44" t="s">
        <v>22</v>
      </c>
      <c r="D7" s="44" t="s">
        <v>594</v>
      </c>
      <c r="E7" s="44"/>
      <c r="F7" s="44"/>
      <c r="G7" s="44"/>
      <c r="H7" s="44"/>
      <c r="I7" s="44"/>
      <c r="J7" s="44"/>
      <c r="K7" s="44"/>
      <c r="L7" s="44"/>
      <c r="M7" s="44"/>
      <c r="N7" s="44"/>
      <c r="O7" s="44"/>
      <c r="P7" s="44"/>
      <c r="Q7" s="44"/>
      <c r="R7" s="44"/>
      <c r="S7" s="44"/>
      <c r="T7" s="44"/>
      <c r="U7" s="44"/>
      <c r="V7" s="44"/>
      <c r="W7" s="44"/>
      <c r="X7" s="44"/>
      <c r="Y7" s="44"/>
      <c r="Z7" s="44"/>
    </row>
    <row r="8" spans="1:26">
      <c r="A8" s="44" t="s">
        <v>317</v>
      </c>
      <c r="B8" s="44" t="s">
        <v>318</v>
      </c>
      <c r="C8" s="44" t="s">
        <v>22</v>
      </c>
      <c r="D8" s="44" t="s">
        <v>319</v>
      </c>
      <c r="E8" s="44"/>
      <c r="F8" s="44"/>
      <c r="G8" s="44"/>
      <c r="H8" s="44"/>
      <c r="I8" s="44"/>
      <c r="J8" s="44"/>
      <c r="K8" s="44"/>
      <c r="L8" s="44"/>
      <c r="M8" s="44"/>
      <c r="N8" s="44"/>
      <c r="O8" s="44"/>
      <c r="P8" s="44"/>
      <c r="Q8" s="44"/>
      <c r="R8" s="44"/>
      <c r="S8" s="44"/>
      <c r="T8" s="44"/>
      <c r="U8" s="44"/>
      <c r="V8" s="44"/>
      <c r="W8" s="44"/>
      <c r="X8" s="44"/>
      <c r="Y8" s="44"/>
      <c r="Z8" s="44"/>
    </row>
    <row r="9" spans="1:26">
      <c r="A9" s="44" t="s">
        <v>820</v>
      </c>
      <c r="B9" s="44" t="s">
        <v>196</v>
      </c>
      <c r="C9" s="44" t="s">
        <v>24</v>
      </c>
      <c r="D9" s="44" t="s">
        <v>602</v>
      </c>
      <c r="E9" s="44"/>
      <c r="F9" s="44"/>
      <c r="G9" s="44"/>
      <c r="H9" s="44"/>
      <c r="I9" s="44"/>
      <c r="J9" s="44"/>
      <c r="K9" s="44"/>
      <c r="L9" s="44"/>
      <c r="M9" s="44"/>
      <c r="N9" s="44"/>
      <c r="O9" s="44"/>
      <c r="P9" s="44"/>
      <c r="Q9" s="44"/>
      <c r="R9" s="44"/>
      <c r="S9" s="44"/>
      <c r="T9" s="44"/>
      <c r="U9" s="44"/>
      <c r="V9" s="44"/>
      <c r="W9" s="44"/>
      <c r="X9" s="44"/>
      <c r="Y9" s="44"/>
      <c r="Z9" s="44"/>
    </row>
    <row r="10" spans="1:26">
      <c r="A10" s="44" t="s">
        <v>120</v>
      </c>
      <c r="B10" s="44" t="s">
        <v>220</v>
      </c>
      <c r="C10" s="44" t="s">
        <v>22</v>
      </c>
      <c r="D10" s="44" t="s">
        <v>221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129</v>
      </c>
      <c r="B11" s="44" t="s">
        <v>129</v>
      </c>
      <c r="C11" s="44" t="s">
        <v>22</v>
      </c>
      <c r="D11" s="44" t="s">
        <v>130</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69</v>
      </c>
      <c r="B12" s="44" t="s">
        <v>70</v>
      </c>
      <c r="C12" s="44" t="s">
        <v>23</v>
      </c>
      <c r="D12" s="44" t="s">
        <v>71</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821</v>
      </c>
      <c r="B13" s="44" t="s">
        <v>822</v>
      </c>
      <c r="C13" s="44" t="s">
        <v>23</v>
      </c>
      <c r="D13" s="44" t="s">
        <v>147</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238</v>
      </c>
      <c r="B14" s="44" t="s">
        <v>239</v>
      </c>
      <c r="C14" s="44" t="s">
        <v>22</v>
      </c>
      <c r="D14" s="44" t="s">
        <v>240</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60</v>
      </c>
      <c r="B15" s="44" t="s">
        <v>61</v>
      </c>
      <c r="C15" s="44" t="s">
        <v>23</v>
      </c>
      <c r="D15" s="44" t="s">
        <v>62</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823</v>
      </c>
      <c r="B16" s="44" t="s">
        <v>824</v>
      </c>
      <c r="C16" s="44" t="s">
        <v>24</v>
      </c>
      <c r="D16" s="44" t="s">
        <v>292</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176</v>
      </c>
      <c r="B17" s="44" t="s">
        <v>177</v>
      </c>
      <c r="C17" s="44" t="s">
        <v>23</v>
      </c>
      <c r="D17" s="44" t="s">
        <v>178</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63</v>
      </c>
      <c r="B18" s="44" t="s">
        <v>131</v>
      </c>
      <c r="C18" s="44" t="s">
        <v>22</v>
      </c>
      <c r="D18" s="44" t="s">
        <v>132</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668</v>
      </c>
      <c r="B19" s="44" t="s">
        <v>667</v>
      </c>
      <c r="C19" s="44" t="s">
        <v>21</v>
      </c>
      <c r="D19" s="44" t="s">
        <v>669</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825</v>
      </c>
      <c r="B20" s="44" t="s">
        <v>606</v>
      </c>
      <c r="C20" s="44" t="s">
        <v>24</v>
      </c>
      <c r="D20" s="44" t="s">
        <v>607</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34</v>
      </c>
      <c r="B21" s="44" t="s">
        <v>826</v>
      </c>
      <c r="C21" s="44" t="s">
        <v>24</v>
      </c>
      <c r="D21" s="44" t="s">
        <v>36</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651</v>
      </c>
      <c r="B22" s="44" t="s">
        <v>652</v>
      </c>
      <c r="C22" s="44" t="s">
        <v>23</v>
      </c>
      <c r="D22" s="44" t="s">
        <v>653</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57</v>
      </c>
      <c r="B23" s="44" t="s">
        <v>58</v>
      </c>
      <c r="C23" s="44" t="s">
        <v>23</v>
      </c>
      <c r="D23" s="44" t="s">
        <v>59</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232</v>
      </c>
      <c r="B24" s="44" t="s">
        <v>204</v>
      </c>
      <c r="C24" s="44" t="s">
        <v>23</v>
      </c>
      <c r="D24" s="44" t="s">
        <v>205</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120</v>
      </c>
      <c r="B25" s="44" t="s">
        <v>700</v>
      </c>
      <c r="C25" s="44" t="s">
        <v>23</v>
      </c>
      <c r="D25" s="44" t="s">
        <v>701</v>
      </c>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1511"/>
  <sheetViews>
    <sheetView zoomScale="150" workbookViewId="0">
      <selection activeCell="A2" sqref="A2:M2"/>
    </sheetView>
  </sheetViews>
  <sheetFormatPr baseColWidth="10" defaultColWidth="8.83203125" defaultRowHeight="15"/>
  <cols>
    <col min="1" max="1" width="20.5" bestFit="1" customWidth="1"/>
    <col min="2" max="2" width="14" bestFit="1" customWidth="1"/>
    <col min="3" max="3" width="10.6640625" bestFit="1" customWidth="1"/>
    <col min="4" max="4" width="9.5" bestFit="1" customWidth="1"/>
    <col min="5" max="5" width="5.5" style="9" bestFit="1" customWidth="1"/>
    <col min="6" max="6" width="10" bestFit="1" customWidth="1"/>
    <col min="7" max="7" width="15" style="9" bestFit="1" customWidth="1"/>
  </cols>
  <sheetData>
    <row r="1" spans="1:9" ht="16" thickTop="1">
      <c r="A1" s="10" t="s">
        <v>5</v>
      </c>
      <c r="B1" s="3"/>
      <c r="C1" s="4">
        <v>43772</v>
      </c>
      <c r="G1" s="8"/>
      <c r="H1" s="7"/>
      <c r="I1" s="8"/>
    </row>
    <row r="2" spans="1:9" ht="16" thickBot="1">
      <c r="A2" s="11" t="s">
        <v>6</v>
      </c>
      <c r="B2" s="5"/>
      <c r="C2" s="6">
        <v>30</v>
      </c>
    </row>
    <row r="3" spans="1:9" ht="16" thickTop="1">
      <c r="A3" s="12" t="s">
        <v>10</v>
      </c>
      <c r="B3" s="13"/>
      <c r="C3" s="13">
        <f>COUNTA(D8:D999)</f>
        <v>192</v>
      </c>
    </row>
    <row r="7" spans="1:9">
      <c r="A7" s="7" t="s">
        <v>0</v>
      </c>
      <c r="B7" s="7" t="s">
        <v>1</v>
      </c>
      <c r="C7" s="7" t="s">
        <v>4</v>
      </c>
      <c r="D7" s="7" t="s">
        <v>2</v>
      </c>
      <c r="E7" s="7" t="s">
        <v>3</v>
      </c>
      <c r="F7" s="7" t="s">
        <v>19</v>
      </c>
      <c r="G7" s="7" t="s">
        <v>20</v>
      </c>
    </row>
    <row r="8" spans="1:9">
      <c r="A8" s="56" t="s">
        <v>34</v>
      </c>
      <c r="B8" s="56" t="s">
        <v>35</v>
      </c>
      <c r="C8" s="53" t="s">
        <v>24</v>
      </c>
      <c r="D8" s="56" t="s">
        <v>36</v>
      </c>
      <c r="E8" s="43">
        <f>COUNTIF(Event1!$D:$D, D8) + COUNTIF(Event2!$D:$D, D8) + COUNTIF(Event3!$D:$D, D8) + COUNTIF(Event4!$D:$D, D8) + COUNTIF(Event5!$D:$D, D8) + COUNTIF(Event6!$D:$D, D8) + COUNTIF(Event7!$D:$D, D8) + COUNTIF(Event8!$D:$D, D8) + COUNTIF(Event9!$D:$D, D8) + COUNTIF(Event10!$D:$D, D8) + COUNTIF(Event11!$D:$D, D8) + COUNTIF(Event12!$D:$D, D8) + COUNTIF(Event13!$D:$D, D8) + COUNTIF(Event14!$D:$D, D8) + COUNTIF(Event15!$D:$D, D8) + COUNTIF(Event16!$D:$D, D8) + COUNTIF(Event17!$D:$D, D8) + COUNTIF(Event18!$D:$D, D8) + COUNTIF(Event19!$D:$D, D8) + COUNTIF(Event20!$D:$D, D8) + COUNTIF(Event21!$D:$D, D8) + COUNTIF(Event22!$D:$D, D8) + COUNTIF(Event23!$D:$D, D8) + COUNTIF(Event24!$D:$D, D8) + COUNTIF(Event25!$D:$D, D8) + COUNTIF(Event26!$D:$D, D8) + COUNTIF(Event27!$D:$D, D8) + COUNTIF(Event28!$D:$D, D8) + COUNTIF(Event29!$D:$D, D8) + COUNTIF(Event30!$D:$D, D8) + 0</f>
        <v>10</v>
      </c>
      <c r="F8" s="43" t="str">
        <f>INDEX(Dues!$D$6:$D$1000,MATCH(Home!$D8,Dues!$D$6:$D$1000, 0),)</f>
        <v>cxz94</v>
      </c>
      <c r="G8" s="43"/>
    </row>
    <row r="9" spans="1:9">
      <c r="A9" s="56" t="s">
        <v>782</v>
      </c>
      <c r="B9" s="56" t="s">
        <v>738</v>
      </c>
      <c r="C9" s="53" t="s">
        <v>21</v>
      </c>
      <c r="D9" s="56" t="s">
        <v>740</v>
      </c>
      <c r="E9" s="43">
        <f>COUNTIF(Event1!$D:$D, D9) + COUNTIF(Event2!$D:$D, D9) + COUNTIF(Event3!$D:$D, D9) + COUNTIF(Event4!$D:$D, D9) + COUNTIF(Event5!$D:$D, D9) + COUNTIF(Event6!$D:$D, D9) + COUNTIF(Event7!$D:$D, D9) + COUNTIF(Event8!$D:$D, D9) + COUNTIF(Event9!$D:$D, D9) + COUNTIF(Event10!$D:$D, D9) + COUNTIF(Event11!$D:$D, D9) + COUNTIF(Event12!$D:$D, D9) + COUNTIF(Event13!$D:$D, D9) + COUNTIF(Event14!$D:$D, D9) + COUNTIF(Event15!$D:$D, D9) + COUNTIF(Event16!$D:$D, D9) + COUNTIF(Event17!$D:$D, D9) + COUNTIF(Event18!$D:$D, D9) + COUNTIF(Event19!$D:$D, D9) + COUNTIF(Event20!$D:$D, D9) + COUNTIF(Event21!$D:$D, D9) + COUNTIF(Event22!$D:$D, D9) + COUNTIF(Event23!$D:$D, D9) + COUNTIF(Event24!$D:$D, D9) + COUNTIF(Event25!$D:$D, D9) + COUNTIF(Event26!$D:$D, D9) + COUNTIF(Event27!$D:$D, D9) + COUNTIF(Event28!$D:$D, D9) + COUNTIF(Event29!$D:$D, D9) + COUNTIF(Event30!$D:$D, D9) + 0</f>
        <v>3</v>
      </c>
      <c r="F9" s="43" t="str">
        <f>INDEX(Dues!$D$6:$D$1000,MATCH(Home!$D9,Dues!$D$6:$D$1000, 0),)</f>
        <v>luo114</v>
      </c>
      <c r="G9" s="43"/>
    </row>
    <row r="10" spans="1:9">
      <c r="A10" s="56" t="s">
        <v>40</v>
      </c>
      <c r="B10" s="56" t="s">
        <v>783</v>
      </c>
      <c r="C10" s="53" t="s">
        <v>21</v>
      </c>
      <c r="D10" s="56" t="s">
        <v>784</v>
      </c>
      <c r="E10" s="43">
        <f>COUNTIF(Event1!$D:$D, D10) + COUNTIF(Event2!$D:$D, D10) + COUNTIF(Event3!$D:$D, D10) + COUNTIF(Event4!$D:$D, D10) + COUNTIF(Event5!$D:$D, D10) + COUNTIF(Event6!$D:$D, D10) + COUNTIF(Event7!$D:$D, D10) + COUNTIF(Event8!$D:$D, D10) + COUNTIF(Event9!$D:$D, D10) + COUNTIF(Event10!$D:$D, D10) + COUNTIF(Event11!$D:$D, D10) + COUNTIF(Event12!$D:$D, D10) + COUNTIF(Event13!$D:$D, D10) + COUNTIF(Event14!$D:$D, D10) + COUNTIF(Event15!$D:$D, D10) + COUNTIF(Event16!$D:$D, D10) + COUNTIF(Event17!$D:$D, D10) + COUNTIF(Event18!$D:$D, D10) + COUNTIF(Event19!$D:$D, D10) + COUNTIF(Event20!$D:$D, D10) + COUNTIF(Event21!$D:$D, D10) + COUNTIF(Event22!$D:$D, D10) + COUNTIF(Event23!$D:$D, D10) + COUNTIF(Event24!$D:$D, D10) + COUNTIF(Event25!$D:$D, D10) + COUNTIF(Event26!$D:$D, D10) + COUNTIF(Event27!$D:$D, D10) + COUNTIF(Event28!$D:$D, D10) + COUNTIF(Event29!$D:$D, D10) + COUNTIF(Event30!$D:$D, D10) + 0</f>
        <v>1</v>
      </c>
      <c r="F10" s="43" t="e">
        <f>INDEX(Dues!$D$6:$D$1000,MATCH(Home!$D10,Dues!$D$6:$D$1000, 0),)</f>
        <v>#N/A</v>
      </c>
      <c r="G10" s="43"/>
    </row>
    <row r="11" spans="1:9">
      <c r="A11" s="44" t="s">
        <v>616</v>
      </c>
      <c r="B11" s="44" t="s">
        <v>109</v>
      </c>
      <c r="C11" s="44" t="s">
        <v>23</v>
      </c>
      <c r="D11" s="44" t="s">
        <v>591</v>
      </c>
      <c r="E11" s="43">
        <f>COUNTIF(Event1!$D:$D, D11) + COUNTIF(Event2!$D:$D, D11) + COUNTIF(Event3!$D:$D, D11) + COUNTIF(Event4!$D:$D, D11) + COUNTIF(Event5!$D:$D, D11) + COUNTIF(Event6!$D:$D, D11) + COUNTIF(Event7!$D:$D, D11) + COUNTIF(Event8!$D:$D, D11) + COUNTIF(Event9!$D:$D, D11) + COUNTIF(Event10!$D:$D, D11) + COUNTIF(Event11!$D:$D, D11) + COUNTIF(Event12!$D:$D, D11) + COUNTIF(Event13!$D:$D, D11) + COUNTIF(Event14!$D:$D, D11) + COUNTIF(Event15!$D:$D, D11) + COUNTIF(Event16!$D:$D, D11) + COUNTIF(Event17!$D:$D, D11) + COUNTIF(Event18!$D:$D, D11) + COUNTIF(Event19!$D:$D, D11) + COUNTIF(Event20!$D:$D, D11) + COUNTIF(Event21!$D:$D, D11) + COUNTIF(Event22!$D:$D, D11) + COUNTIF(Event23!$D:$D, D11) + COUNTIF(Event24!$D:$D, D11) + COUNTIF(Event25!$D:$D, D11) + COUNTIF(Event26!$D:$D, D11) + COUNTIF(Event27!$D:$D, D11) + COUNTIF(Event28!$D:$D, D11) + COUNTIF(Event29!$D:$D, D11) + COUNTIF(Event30!$D:$D, D11) + 0</f>
        <v>11</v>
      </c>
      <c r="F11" s="43" t="str">
        <f>INDEX(Dues!$D$6:$D$1000,MATCH(Home!$D11,Dues!$D$6:$D$1000, 0),)</f>
        <v>kwk5449</v>
      </c>
      <c r="G11" s="43"/>
    </row>
    <row r="12" spans="1:9">
      <c r="A12" s="44" t="s">
        <v>278</v>
      </c>
      <c r="B12" s="44" t="s">
        <v>279</v>
      </c>
      <c r="C12" s="44" t="s">
        <v>24</v>
      </c>
      <c r="D12" s="44" t="s">
        <v>280</v>
      </c>
      <c r="E12" s="43">
        <f>COUNTIF(Event1!$D:$D, D12) + COUNTIF(Event2!$D:$D, D12) + COUNTIF(Event3!$D:$D, D12) + COUNTIF(Event4!$D:$D, D12) + COUNTIF(Event5!$D:$D, D12) + COUNTIF(Event6!$D:$D, D12) + COUNTIF(Event7!$D:$D, D12) + COUNTIF(Event8!$D:$D, D12) + COUNTIF(Event9!$D:$D, D12) + COUNTIF(Event10!$D:$D, D12) + COUNTIF(Event11!$D:$D, D12) + COUNTIF(Event12!$D:$D, D12) + COUNTIF(Event13!$D:$D, D12) + COUNTIF(Event14!$D:$D, D12) + COUNTIF(Event15!$D:$D, D12) + COUNTIF(Event16!$D:$D, D12) + COUNTIF(Event17!$D:$D, D12) + COUNTIF(Event18!$D:$D, D12) + COUNTIF(Event19!$D:$D, D12) + COUNTIF(Event20!$D:$D, D12) + COUNTIF(Event21!$D:$D, D12) + COUNTIF(Event22!$D:$D, D12) + COUNTIF(Event23!$D:$D, D12) + COUNTIF(Event24!$D:$D, D12) + COUNTIF(Event25!$D:$D, D12) + COUNTIF(Event26!$D:$D, D12) + COUNTIF(Event27!$D:$D, D12) + COUNTIF(Event28!$D:$D, D12) + COUNTIF(Event29!$D:$D, D12) + COUNTIF(Event30!$D:$D, D12) + 0</f>
        <v>3</v>
      </c>
      <c r="F12" s="43" t="str">
        <f>INDEX(Dues!$D$6:$D$1000,MATCH(Home!$D12,Dues!$D$6:$D$1000, 0),)</f>
        <v>jar6334</v>
      </c>
      <c r="G12" s="43"/>
    </row>
    <row r="13" spans="1:9">
      <c r="A13" s="44" t="s">
        <v>247</v>
      </c>
      <c r="B13" s="44" t="s">
        <v>665</v>
      </c>
      <c r="C13" s="44" t="s">
        <v>21</v>
      </c>
      <c r="D13" s="44" t="s">
        <v>666</v>
      </c>
      <c r="E13" s="43">
        <f>COUNTIF(Event1!$D:$D, D13) + COUNTIF(Event2!$D:$D, D13) + COUNTIF(Event3!$D:$D, D13) + COUNTIF(Event4!$D:$D, D13) + COUNTIF(Event5!$D:$D, D13) + COUNTIF(Event6!$D:$D, D13) + COUNTIF(Event7!$D:$D, D13) + COUNTIF(Event8!$D:$D, D13) + COUNTIF(Event9!$D:$D, D13) + COUNTIF(Event10!$D:$D, D13) + COUNTIF(Event11!$D:$D, D13) + COUNTIF(Event12!$D:$D, D13) + COUNTIF(Event13!$D:$D, D13) + COUNTIF(Event14!$D:$D, D13) + COUNTIF(Event15!$D:$D, D13) + COUNTIF(Event16!$D:$D, D13) + COUNTIF(Event17!$D:$D, D13) + COUNTIF(Event18!$D:$D, D13) + COUNTIF(Event19!$D:$D, D13) + COUNTIF(Event20!$D:$D, D13) + COUNTIF(Event21!$D:$D, D13) + COUNTIF(Event22!$D:$D, D13) + COUNTIF(Event23!$D:$D, D13) + COUNTIF(Event24!$D:$D, D13) + COUNTIF(Event25!$D:$D, D13) + COUNTIF(Event26!$D:$D, D13) + COUNTIF(Event27!$D:$D, D13) + COUNTIF(Event28!$D:$D, D13) + COUNTIF(Event29!$D:$D, D13) + COUNTIF(Event30!$D:$D, D13) + 0</f>
        <v>15</v>
      </c>
      <c r="F13" s="43" t="str">
        <f>INDEX(Dues!$D$6:$D$1000,MATCH(Home!$D13,Dues!$D$6:$D$1000, 0),)</f>
        <v>dnb5266</v>
      </c>
      <c r="G13" s="43"/>
    </row>
    <row r="14" spans="1:9">
      <c r="A14" s="44" t="s">
        <v>780</v>
      </c>
      <c r="B14" s="44" t="s">
        <v>218</v>
      </c>
      <c r="C14" s="44" t="s">
        <v>23</v>
      </c>
      <c r="D14" s="44" t="s">
        <v>219</v>
      </c>
      <c r="E14" s="43">
        <f>COUNTIF(Event1!$D:$D, D14) + COUNTIF(Event2!$D:$D, D14) + COUNTIF(Event3!$D:$D, D14) + COUNTIF(Event4!$D:$D, D14) + COUNTIF(Event5!$D:$D, D14) + COUNTIF(Event6!$D:$D, D14) + COUNTIF(Event7!$D:$D, D14) + COUNTIF(Event8!$D:$D, D14) + COUNTIF(Event9!$D:$D, D14) + COUNTIF(Event10!$D:$D, D14) + COUNTIF(Event11!$D:$D, D14) + COUNTIF(Event12!$D:$D, D14) + COUNTIF(Event13!$D:$D, D14) + COUNTIF(Event14!$D:$D, D14) + COUNTIF(Event15!$D:$D, D14) + COUNTIF(Event16!$D:$D, D14) + COUNTIF(Event17!$D:$D, D14) + COUNTIF(Event18!$D:$D, D14) + COUNTIF(Event19!$D:$D, D14) + COUNTIF(Event20!$D:$D, D14) + COUNTIF(Event21!$D:$D, D14) + COUNTIF(Event22!$D:$D, D14) + COUNTIF(Event23!$D:$D, D14) + COUNTIF(Event24!$D:$D, D14) + COUNTIF(Event25!$D:$D, D14) + COUNTIF(Event26!$D:$D, D14) + COUNTIF(Event27!$D:$D, D14) + COUNTIF(Event28!$D:$D, D14) + COUNTIF(Event29!$D:$D, D14) + COUNTIF(Event30!$D:$D, D14) + 0</f>
        <v>11</v>
      </c>
      <c r="F14" s="43" t="str">
        <f>INDEX(Dues!$D$6:$D$1000,MATCH(Home!$D14,Dues!$D$6:$D$1000, 0),)</f>
        <v>gzz5074</v>
      </c>
      <c r="G14" s="43"/>
    </row>
    <row r="15" spans="1:9">
      <c r="A15" s="44" t="s">
        <v>232</v>
      </c>
      <c r="B15" s="44" t="s">
        <v>748</v>
      </c>
      <c r="C15" s="44" t="s">
        <v>21</v>
      </c>
      <c r="D15" s="44" t="s">
        <v>749</v>
      </c>
      <c r="E15" s="43">
        <f>COUNTIF(Event1!$D:$D, D15) + COUNTIF(Event2!$D:$D, D15) + COUNTIF(Event3!$D:$D, D15) + COUNTIF(Event4!$D:$D, D15) + COUNTIF(Event5!$D:$D, D15) + COUNTIF(Event6!$D:$D, D15) + COUNTIF(Event7!$D:$D, D15) + COUNTIF(Event8!$D:$D, D15) + COUNTIF(Event9!$D:$D, D15) + COUNTIF(Event10!$D:$D, D15) + COUNTIF(Event11!$D:$D, D15) + COUNTIF(Event12!$D:$D, D15) + COUNTIF(Event13!$D:$D, D15) + COUNTIF(Event14!$D:$D, D15) + COUNTIF(Event15!$D:$D, D15) + COUNTIF(Event16!$D:$D, D15) + COUNTIF(Event17!$D:$D, D15) + COUNTIF(Event18!$D:$D, D15) + COUNTIF(Event19!$D:$D, D15) + COUNTIF(Event20!$D:$D, D15) + COUNTIF(Event21!$D:$D, D15) + COUNTIF(Event22!$D:$D, D15) + COUNTIF(Event23!$D:$D, D15) + COUNTIF(Event24!$D:$D, D15) + COUNTIF(Event25!$D:$D, D15) + COUNTIF(Event26!$D:$D, D15) + COUNTIF(Event27!$D:$D, D15) + COUNTIF(Event28!$D:$D, D15) + COUNTIF(Event29!$D:$D, D15) + COUNTIF(Event30!$D:$D, D15) + 0</f>
        <v>3</v>
      </c>
      <c r="F15" s="43" t="str">
        <f>INDEX(Dues!$D$6:$D$1000,MATCH(Home!$D15,Dues!$D$6:$D$1000, 0),)</f>
        <v>mzr5708</v>
      </c>
      <c r="G15" s="43"/>
    </row>
    <row r="16" spans="1:9">
      <c r="A16" s="44" t="s">
        <v>183</v>
      </c>
      <c r="B16" s="44" t="s">
        <v>184</v>
      </c>
      <c r="C16" s="44" t="s">
        <v>23</v>
      </c>
      <c r="D16" s="44" t="s">
        <v>185</v>
      </c>
      <c r="E16" s="43">
        <f>COUNTIF(Event1!$D:$D, D16) + COUNTIF(Event2!$D:$D, D16) + COUNTIF(Event3!$D:$D, D16) + COUNTIF(Event4!$D:$D, D16) + COUNTIF(Event5!$D:$D, D16) + COUNTIF(Event6!$D:$D, D16) + COUNTIF(Event7!$D:$D, D16) + COUNTIF(Event8!$D:$D, D16) + COUNTIF(Event9!$D:$D, D16) + COUNTIF(Event10!$D:$D, D16) + COUNTIF(Event11!$D:$D, D16) + COUNTIF(Event12!$D:$D, D16) + COUNTIF(Event13!$D:$D, D16) + COUNTIF(Event14!$D:$D, D16) + COUNTIF(Event15!$D:$D, D16) + COUNTIF(Event16!$D:$D, D16) + COUNTIF(Event17!$D:$D, D16) + COUNTIF(Event18!$D:$D, D16) + COUNTIF(Event19!$D:$D, D16) + COUNTIF(Event20!$D:$D, D16) + COUNTIF(Event21!$D:$D, D16) + COUNTIF(Event22!$D:$D, D16) + COUNTIF(Event23!$D:$D, D16) + COUNTIF(Event24!$D:$D, D16) + COUNTIF(Event25!$D:$D, D16) + COUNTIF(Event26!$D:$D, D16) + COUNTIF(Event27!$D:$D, D16) + COUNTIF(Event28!$D:$D, D16) + COUNTIF(Event29!$D:$D, D16) + COUNTIF(Event30!$D:$D, D16) + 0</f>
        <v>7</v>
      </c>
      <c r="F16" s="43" t="str">
        <f>INDEX(Dues!$D$6:$D$1000,MATCH(Home!$D16,Dues!$D$6:$D$1000, 0),)</f>
        <v>sms8118</v>
      </c>
      <c r="G16" s="43"/>
    </row>
    <row r="17" spans="1:7">
      <c r="A17" s="44" t="s">
        <v>317</v>
      </c>
      <c r="B17" s="44" t="s">
        <v>318</v>
      </c>
      <c r="C17" s="44" t="s">
        <v>22</v>
      </c>
      <c r="D17" s="44" t="s">
        <v>319</v>
      </c>
      <c r="E17" s="43">
        <f>COUNTIF(Event1!$D:$D, D17) + COUNTIF(Event2!$D:$D, D17) + COUNTIF(Event3!$D:$D, D17) + COUNTIF(Event4!$D:$D, D17) + COUNTIF(Event5!$D:$D, D17) + COUNTIF(Event6!$D:$D, D17) + COUNTIF(Event7!$D:$D, D17) + COUNTIF(Event8!$D:$D, D17) + COUNTIF(Event9!$D:$D, D17) + COUNTIF(Event10!$D:$D, D17) + COUNTIF(Event11!$D:$D, D17) + COUNTIF(Event12!$D:$D, D17) + COUNTIF(Event13!$D:$D, D17) + COUNTIF(Event14!$D:$D, D17) + COUNTIF(Event15!$D:$D, D17) + COUNTIF(Event16!$D:$D, D17) + COUNTIF(Event17!$D:$D, D17) + COUNTIF(Event18!$D:$D, D17) + COUNTIF(Event19!$D:$D, D17) + COUNTIF(Event20!$D:$D, D17) + COUNTIF(Event21!$D:$D, D17) + COUNTIF(Event22!$D:$D, D17) + COUNTIF(Event23!$D:$D, D17) + COUNTIF(Event24!$D:$D, D17) + COUNTIF(Event25!$D:$D, D17) + COUNTIF(Event26!$D:$D, D17) + COUNTIF(Event27!$D:$D, D17) + COUNTIF(Event28!$D:$D, D17) + COUNTIF(Event29!$D:$D, D17) + COUNTIF(Event30!$D:$D, D17) + 0</f>
        <v>12</v>
      </c>
      <c r="F17" s="43" t="str">
        <f>INDEX(Dues!$D$6:$D$1000,MATCH(Home!$D17,Dues!$D$6:$D$1000, 0),)</f>
        <v>bmc5819</v>
      </c>
      <c r="G17" s="43"/>
    </row>
    <row r="18" spans="1:7">
      <c r="A18" s="44" t="s">
        <v>69</v>
      </c>
      <c r="B18" s="44" t="s">
        <v>70</v>
      </c>
      <c r="C18" s="44" t="s">
        <v>23</v>
      </c>
      <c r="D18" s="44" t="s">
        <v>71</v>
      </c>
      <c r="E18" s="43">
        <f>COUNTIF(Event1!$D:$D, D18) + COUNTIF(Event2!$D:$D, D18) + COUNTIF(Event3!$D:$D, D18) + COUNTIF(Event4!$D:$D, D18) + COUNTIF(Event5!$D:$D, D18) + COUNTIF(Event6!$D:$D, D18) + COUNTIF(Event7!$D:$D, D18) + COUNTIF(Event8!$D:$D, D18) + COUNTIF(Event9!$D:$D, D18) + COUNTIF(Event10!$D:$D, D18) + COUNTIF(Event11!$D:$D, D18) + COUNTIF(Event12!$D:$D, D18) + COUNTIF(Event13!$D:$D, D18) + COUNTIF(Event14!$D:$D, D18) + COUNTIF(Event15!$D:$D, D18) + COUNTIF(Event16!$D:$D, D18) + COUNTIF(Event17!$D:$D, D18) + COUNTIF(Event18!$D:$D, D18) + COUNTIF(Event19!$D:$D, D18) + COUNTIF(Event20!$D:$D, D18) + COUNTIF(Event21!$D:$D, D18) + COUNTIF(Event22!$D:$D, D18) + COUNTIF(Event23!$D:$D, D18) + COUNTIF(Event24!$D:$D, D18) + COUNTIF(Event25!$D:$D, D18) + COUNTIF(Event26!$D:$D, D18) + COUNTIF(Event27!$D:$D, D18) + COUNTIF(Event28!$D:$D, D18) + COUNTIF(Event29!$D:$D, D18) + COUNTIF(Event30!$D:$D, D18) + 0</f>
        <v>9</v>
      </c>
      <c r="F18" s="43" t="str">
        <f>INDEX(Dues!$D$6:$D$1000,MATCH(Home!$D18,Dues!$D$6:$D$1000, 0),)</f>
        <v>euw60</v>
      </c>
      <c r="G18" s="43"/>
    </row>
    <row r="19" spans="1:7">
      <c r="A19" s="44" t="s">
        <v>252</v>
      </c>
      <c r="B19" s="44" t="s">
        <v>253</v>
      </c>
      <c r="C19" s="44" t="s">
        <v>22</v>
      </c>
      <c r="D19" s="44" t="s">
        <v>254</v>
      </c>
      <c r="E19" s="43">
        <f>COUNTIF(Event1!$D:$D, D19) + COUNTIF(Event2!$D:$D, D19) + COUNTIF(Event3!$D:$D, D19) + COUNTIF(Event4!$D:$D, D19) + COUNTIF(Event5!$D:$D, D19) + COUNTIF(Event6!$D:$D, D19) + COUNTIF(Event7!$D:$D, D19) + COUNTIF(Event8!$D:$D, D19) + COUNTIF(Event9!$D:$D, D19) + COUNTIF(Event10!$D:$D, D19) + COUNTIF(Event11!$D:$D, D19) + COUNTIF(Event12!$D:$D, D19) + COUNTIF(Event13!$D:$D, D19) + COUNTIF(Event14!$D:$D, D19) + COUNTIF(Event15!$D:$D, D19) + COUNTIF(Event16!$D:$D, D19) + COUNTIF(Event17!$D:$D, D19) + COUNTIF(Event18!$D:$D, D19) + COUNTIF(Event19!$D:$D, D19) + COUNTIF(Event20!$D:$D, D19) + COUNTIF(Event21!$D:$D, D19) + COUNTIF(Event22!$D:$D, D19) + COUNTIF(Event23!$D:$D, D19) + COUNTIF(Event24!$D:$D, D19) + COUNTIF(Event25!$D:$D, D19) + COUNTIF(Event26!$D:$D, D19) + COUNTIF(Event27!$D:$D, D19) + COUNTIF(Event28!$D:$D, D19) + COUNTIF(Event29!$D:$D, D19) + COUNTIF(Event30!$D:$D, D19) + 0</f>
        <v>9</v>
      </c>
      <c r="F19" s="43" t="str">
        <f>INDEX(Dues!$D$6:$D$1000,MATCH(Home!$D19,Dues!$D$6:$D$1000, 0),)</f>
        <v>ngn5017</v>
      </c>
      <c r="G19" s="43"/>
    </row>
    <row r="20" spans="1:7">
      <c r="A20" s="44" t="s">
        <v>238</v>
      </c>
      <c r="B20" s="44" t="s">
        <v>239</v>
      </c>
      <c r="C20" s="44" t="s">
        <v>22</v>
      </c>
      <c r="D20" s="44" t="s">
        <v>240</v>
      </c>
      <c r="E20" s="43">
        <f>COUNTIF(Event1!$D:$D, D20) + COUNTIF(Event2!$D:$D, D20) + COUNTIF(Event3!$D:$D, D20) + COUNTIF(Event4!$D:$D, D20) + COUNTIF(Event5!$D:$D, D20) + COUNTIF(Event6!$D:$D, D20) + COUNTIF(Event7!$D:$D, D20) + COUNTIF(Event8!$D:$D, D20) + COUNTIF(Event9!$D:$D, D20) + COUNTIF(Event10!$D:$D, D20) + COUNTIF(Event11!$D:$D, D20) + COUNTIF(Event12!$D:$D, D20) + COUNTIF(Event13!$D:$D, D20) + COUNTIF(Event14!$D:$D, D20) + COUNTIF(Event15!$D:$D, D20) + COUNTIF(Event16!$D:$D, D20) + COUNTIF(Event17!$D:$D, D20) + COUNTIF(Event18!$D:$D, D20) + COUNTIF(Event19!$D:$D, D20) + COUNTIF(Event20!$D:$D, D20) + COUNTIF(Event21!$D:$D, D20) + COUNTIF(Event22!$D:$D, D20) + COUNTIF(Event23!$D:$D, D20) + COUNTIF(Event24!$D:$D, D20) + COUNTIF(Event25!$D:$D, D20) + COUNTIF(Event26!$D:$D, D20) + COUNTIF(Event27!$D:$D, D20) + COUNTIF(Event28!$D:$D, D20) + COUNTIF(Event29!$D:$D, D20) + COUNTIF(Event30!$D:$D, D20) + 0</f>
        <v>11</v>
      </c>
      <c r="F20" s="43" t="str">
        <f>INDEX(Dues!$D$6:$D$1000,MATCH(Home!$D20,Dues!$D$6:$D$1000, 0),)</f>
        <v>uum99</v>
      </c>
      <c r="G20" s="43"/>
    </row>
    <row r="21" spans="1:7">
      <c r="A21" s="44" t="s">
        <v>593</v>
      </c>
      <c r="B21" s="44" t="s">
        <v>89</v>
      </c>
      <c r="C21" s="44" t="s">
        <v>22</v>
      </c>
      <c r="D21" s="44" t="s">
        <v>594</v>
      </c>
      <c r="E21" s="43">
        <f>COUNTIF(Event1!$D:$D, D21) + COUNTIF(Event2!$D:$D, D21) + COUNTIF(Event3!$D:$D, D21) + COUNTIF(Event4!$D:$D, D21) + COUNTIF(Event5!$D:$D, D21) + COUNTIF(Event6!$D:$D, D21) + COUNTIF(Event7!$D:$D, D21) + COUNTIF(Event8!$D:$D, D21) + COUNTIF(Event9!$D:$D, D21) + COUNTIF(Event10!$D:$D, D21) + COUNTIF(Event11!$D:$D, D21) + COUNTIF(Event12!$D:$D, D21) + COUNTIF(Event13!$D:$D, D21) + COUNTIF(Event14!$D:$D, D21) + COUNTIF(Event15!$D:$D, D21) + COUNTIF(Event16!$D:$D, D21) + COUNTIF(Event17!$D:$D, D21) + COUNTIF(Event18!$D:$D, D21) + COUNTIF(Event19!$D:$D, D21) + COUNTIF(Event20!$D:$D, D21) + COUNTIF(Event21!$D:$D, D21) + COUNTIF(Event22!$D:$D, D21) + COUNTIF(Event23!$D:$D, D21) + COUNTIF(Event24!$D:$D, D21) + COUNTIF(Event25!$D:$D, D21) + COUNTIF(Event26!$D:$D, D21) + COUNTIF(Event27!$D:$D, D21) + COUNTIF(Event28!$D:$D, D21) + COUNTIF(Event29!$D:$D, D21) + COUNTIF(Event30!$D:$D, D21) + 0</f>
        <v>7</v>
      </c>
      <c r="F21" s="43" t="str">
        <f>INDEX(Dues!$D$6:$D$1000,MATCH(Home!$D21,Dues!$D$6:$D$1000, 0),)</f>
        <v>hjc5263</v>
      </c>
      <c r="G21" s="43"/>
    </row>
    <row r="22" spans="1:7">
      <c r="A22" s="44" t="s">
        <v>142</v>
      </c>
      <c r="B22" s="44" t="s">
        <v>143</v>
      </c>
      <c r="C22" s="44" t="s">
        <v>22</v>
      </c>
      <c r="D22" s="44" t="s">
        <v>144</v>
      </c>
      <c r="E22" s="43">
        <f>COUNTIF(Event1!$D:$D, D22) + COUNTIF(Event2!$D:$D, D22) + COUNTIF(Event3!$D:$D, D22) + COUNTIF(Event4!$D:$D, D22) + COUNTIF(Event5!$D:$D, D22) + COUNTIF(Event6!$D:$D, D22) + COUNTIF(Event7!$D:$D, D22) + COUNTIF(Event8!$D:$D, D22) + COUNTIF(Event9!$D:$D, D22) + COUNTIF(Event10!$D:$D, D22) + COUNTIF(Event11!$D:$D, D22) + COUNTIF(Event12!$D:$D, D22) + COUNTIF(Event13!$D:$D, D22) + COUNTIF(Event14!$D:$D, D22) + COUNTIF(Event15!$D:$D, D22) + COUNTIF(Event16!$D:$D, D22) + COUNTIF(Event17!$D:$D, D22) + COUNTIF(Event18!$D:$D, D22) + COUNTIF(Event19!$D:$D, D22) + COUNTIF(Event20!$D:$D, D22) + COUNTIF(Event21!$D:$D, D22) + COUNTIF(Event22!$D:$D, D22) + COUNTIF(Event23!$D:$D, D22) + COUNTIF(Event24!$D:$D, D22) + COUNTIF(Event25!$D:$D, D22) + COUNTIF(Event26!$D:$D, D22) + COUNTIF(Event27!$D:$D, D22) + COUNTIF(Event28!$D:$D, D22) + COUNTIF(Event29!$D:$D, D22) + COUNTIF(Event30!$D:$D, D22) + 0</f>
        <v>10</v>
      </c>
      <c r="F22" s="43" t="e">
        <f>INDEX(Dues!$D$6:$D$1000,MATCH(Home!$D22,Dues!$D$6:$D$1000, 0),)</f>
        <v>#N/A</v>
      </c>
      <c r="G22" s="43"/>
    </row>
    <row r="23" spans="1:7">
      <c r="A23" s="44" t="s">
        <v>200</v>
      </c>
      <c r="B23" s="44" t="s">
        <v>201</v>
      </c>
      <c r="C23" s="44" t="s">
        <v>22</v>
      </c>
      <c r="D23" s="44" t="s">
        <v>202</v>
      </c>
      <c r="E23" s="43">
        <f>COUNTIF(Event1!$D:$D, D23) + COUNTIF(Event2!$D:$D, D23) + COUNTIF(Event3!$D:$D, D23) + COUNTIF(Event4!$D:$D, D23) + COUNTIF(Event5!$D:$D, D23) + COUNTIF(Event6!$D:$D, D23) + COUNTIF(Event7!$D:$D, D23) + COUNTIF(Event8!$D:$D, D23) + COUNTIF(Event9!$D:$D, D23) + COUNTIF(Event10!$D:$D, D23) + COUNTIF(Event11!$D:$D, D23) + COUNTIF(Event12!$D:$D, D23) + COUNTIF(Event13!$D:$D, D23) + COUNTIF(Event14!$D:$D, D23) + COUNTIF(Event15!$D:$D, D23) + COUNTIF(Event16!$D:$D, D23) + COUNTIF(Event17!$D:$D, D23) + COUNTIF(Event18!$D:$D, D23) + COUNTIF(Event19!$D:$D, D23) + COUNTIF(Event20!$D:$D, D23) + COUNTIF(Event21!$D:$D, D23) + COUNTIF(Event22!$D:$D, D23) + COUNTIF(Event23!$D:$D, D23) + COUNTIF(Event24!$D:$D, D23) + COUNTIF(Event25!$D:$D, D23) + COUNTIF(Event26!$D:$D, D23) + COUNTIF(Event27!$D:$D, D23) + COUNTIF(Event28!$D:$D, D23) + COUNTIF(Event29!$D:$D, D23) + COUNTIF(Event30!$D:$D, D23) + 0</f>
        <v>11</v>
      </c>
      <c r="F23" s="43" t="str">
        <f>INDEX(Dues!$D$6:$D$1000,MATCH(Home!$D23,Dues!$D$6:$D$1000, 0),)</f>
        <v>arl5600</v>
      </c>
      <c r="G23" s="43"/>
    </row>
    <row r="24" spans="1:7">
      <c r="A24" s="44" t="s">
        <v>797</v>
      </c>
      <c r="B24" s="44" t="s">
        <v>165</v>
      </c>
      <c r="C24" s="44" t="s">
        <v>22</v>
      </c>
      <c r="D24" s="44" t="s">
        <v>166</v>
      </c>
      <c r="E24" s="43">
        <f>COUNTIF(Event1!$D:$D, D24) + COUNTIF(Event2!$D:$D, D24) + COUNTIF(Event3!$D:$D, D24) + COUNTIF(Event4!$D:$D, D24) + COUNTIF(Event5!$D:$D, D24) + COUNTIF(Event6!$D:$D, D24) + COUNTIF(Event7!$D:$D, D24) + COUNTIF(Event8!$D:$D, D24) + COUNTIF(Event9!$D:$D, D24) + COUNTIF(Event10!$D:$D, D24) + COUNTIF(Event11!$D:$D, D24) + COUNTIF(Event12!$D:$D, D24) + COUNTIF(Event13!$D:$D, D24) + COUNTIF(Event14!$D:$D, D24) + COUNTIF(Event15!$D:$D, D24) + COUNTIF(Event16!$D:$D, D24) + COUNTIF(Event17!$D:$D, D24) + COUNTIF(Event18!$D:$D, D24) + COUNTIF(Event19!$D:$D, D24) + COUNTIF(Event20!$D:$D, D24) + COUNTIF(Event21!$D:$D, D24) + COUNTIF(Event22!$D:$D, D24) + COUNTIF(Event23!$D:$D, D24) + COUNTIF(Event24!$D:$D, D24) + COUNTIF(Event25!$D:$D, D24) + COUNTIF(Event26!$D:$D, D24) + COUNTIF(Event27!$D:$D, D24) + COUNTIF(Event28!$D:$D, D24) + COUNTIF(Event29!$D:$D, D24) + COUNTIF(Event30!$D:$D, D24) + 0</f>
        <v>5</v>
      </c>
      <c r="F24" s="43" t="str">
        <f>INDEX(Dues!$D$6:$D$1000,MATCH(Home!$D24,Dues!$D$6:$D$1000, 0),)</f>
        <v>spy5117</v>
      </c>
      <c r="G24" s="43"/>
    </row>
    <row r="25" spans="1:7">
      <c r="A25" t="s">
        <v>85</v>
      </c>
      <c r="B25" t="s">
        <v>86</v>
      </c>
      <c r="C25" t="s">
        <v>23</v>
      </c>
      <c r="D25" t="s">
        <v>87</v>
      </c>
      <c r="E25" s="43">
        <f>COUNTIF(Event1!$D:$D, D25) + COUNTIF(Event2!$D:$D, D25) + COUNTIF(Event3!$D:$D, D25) + COUNTIF(Event4!$D:$D, D25) + COUNTIF(Event5!$D:$D, D25) + COUNTIF(Event6!$D:$D, D25) + COUNTIF(Event7!$D:$D, D25) + COUNTIF(Event8!$D:$D, D25) + COUNTIF(Event9!$D:$D, D25) + COUNTIF(Event10!$D:$D, D25) + COUNTIF(Event11!$D:$D, D25) + COUNTIF(Event12!$D:$D, D25) + COUNTIF(Event13!$D:$D, D25) + COUNTIF(Event14!$D:$D, D25) + COUNTIF(Event15!$D:$D, D25) + COUNTIF(Event16!$D:$D, D25) + COUNTIF(Event17!$D:$D, D25) + COUNTIF(Event18!$D:$D, D25) + COUNTIF(Event19!$D:$D, D25) + COUNTIF(Event20!$D:$D, D25) + COUNTIF(Event21!$D:$D, D25) + COUNTIF(Event22!$D:$D, D25) + COUNTIF(Event23!$D:$D, D25) + COUNTIF(Event24!$D:$D, D25) + COUNTIF(Event25!$D:$D, D25) + COUNTIF(Event26!$D:$D, D25) + COUNTIF(Event27!$D:$D, D25) + COUNTIF(Event28!$D:$D, D25) + COUNTIF(Event29!$D:$D, D25) + COUNTIF(Event30!$D:$D, D25) + 0</f>
        <v>3</v>
      </c>
      <c r="F25" s="43" t="str">
        <f>INDEX(Dues!$D$6:$D$1000,MATCH(Home!$D25,Dues!$D$6:$D$1000, 0),)</f>
        <v>sjp5946</v>
      </c>
      <c r="G25" s="43"/>
    </row>
    <row r="26" spans="1:7">
      <c r="A26" t="s">
        <v>651</v>
      </c>
      <c r="B26" t="s">
        <v>652</v>
      </c>
      <c r="C26" t="s">
        <v>23</v>
      </c>
      <c r="D26" t="s">
        <v>653</v>
      </c>
      <c r="E26" s="43">
        <f>COUNTIF(Event1!$D:$D, D26) + COUNTIF(Event2!$D:$D, D26) + COUNTIF(Event3!$D:$D, D26) + COUNTIF(Event4!$D:$D, D26) + COUNTIF(Event5!$D:$D, D26) + COUNTIF(Event6!$D:$D, D26) + COUNTIF(Event7!$D:$D, D26) + COUNTIF(Event8!$D:$D, D26) + COUNTIF(Event9!$D:$D, D26) + COUNTIF(Event10!$D:$D, D26) + COUNTIF(Event11!$D:$D, D26) + COUNTIF(Event12!$D:$D, D26) + COUNTIF(Event13!$D:$D, D26) + COUNTIF(Event14!$D:$D, D26) + COUNTIF(Event15!$D:$D, D26) + COUNTIF(Event16!$D:$D, D26) + COUNTIF(Event17!$D:$D, D26) + COUNTIF(Event18!$D:$D, D26) + COUNTIF(Event19!$D:$D, D26) + COUNTIF(Event20!$D:$D, D26) + COUNTIF(Event21!$D:$D, D26) + COUNTIF(Event22!$D:$D, D26) + COUNTIF(Event23!$D:$D, D26) + COUNTIF(Event24!$D:$D, D26) + COUNTIF(Event25!$D:$D, D26) + COUNTIF(Event26!$D:$D, D26) + COUNTIF(Event27!$D:$D, D26) + COUNTIF(Event28!$D:$D, D26) + COUNTIF(Event29!$D:$D, D26) + COUNTIF(Event30!$D:$D, D26) + 0</f>
        <v>11</v>
      </c>
      <c r="F26" s="43" t="str">
        <f>INDEX(Dues!$D$6:$D$1000,MATCH(Home!$D26,Dues!$D$6:$D$1000, 0),)</f>
        <v>jrw6009</v>
      </c>
      <c r="G26" s="43"/>
    </row>
    <row r="27" spans="1:7">
      <c r="A27" t="s">
        <v>43</v>
      </c>
      <c r="B27" t="s">
        <v>44</v>
      </c>
      <c r="C27" t="s">
        <v>23</v>
      </c>
      <c r="D27" t="s">
        <v>45</v>
      </c>
      <c r="E27" s="43">
        <f>COUNTIF(Event1!$D:$D, D27) + COUNTIF(Event2!$D:$D, D27) + COUNTIF(Event3!$D:$D, D27) + COUNTIF(Event4!$D:$D, D27) + COUNTIF(Event5!$D:$D, D27) + COUNTIF(Event6!$D:$D, D27) + COUNTIF(Event7!$D:$D, D27) + COUNTIF(Event8!$D:$D, D27) + COUNTIF(Event9!$D:$D, D27) + COUNTIF(Event10!$D:$D, D27) + COUNTIF(Event11!$D:$D, D27) + COUNTIF(Event12!$D:$D, D27) + COUNTIF(Event13!$D:$D, D27) + COUNTIF(Event14!$D:$D, D27) + COUNTIF(Event15!$D:$D, D27) + COUNTIF(Event16!$D:$D, D27) + COUNTIF(Event17!$D:$D, D27) + COUNTIF(Event18!$D:$D, D27) + COUNTIF(Event19!$D:$D, D27) + COUNTIF(Event20!$D:$D, D27) + COUNTIF(Event21!$D:$D, D27) + COUNTIF(Event22!$D:$D, D27) + COUNTIF(Event23!$D:$D, D27) + COUNTIF(Event24!$D:$D, D27) + COUNTIF(Event25!$D:$D, D27) + COUNTIF(Event26!$D:$D, D27) + COUNTIF(Event27!$D:$D, D27) + COUNTIF(Event28!$D:$D, D27) + COUNTIF(Event29!$D:$D, D27) + COUNTIF(Event30!$D:$D, D27) + 0</f>
        <v>9</v>
      </c>
      <c r="F27" s="43" t="str">
        <f>INDEX(Dues!$D$6:$D$1000,MATCH(Home!$D27,Dues!$D$6:$D$1000, 0),)</f>
        <v>kxg295</v>
      </c>
      <c r="G27" s="43"/>
    </row>
    <row r="28" spans="1:7">
      <c r="A28" t="s">
        <v>212</v>
      </c>
      <c r="B28" t="s">
        <v>213</v>
      </c>
      <c r="C28" t="s">
        <v>23</v>
      </c>
      <c r="D28" t="s">
        <v>214</v>
      </c>
      <c r="E28" s="43">
        <f>COUNTIF(Event1!$D:$D, D28) + COUNTIF(Event2!$D:$D, D28) + COUNTIF(Event3!$D:$D, D28) + COUNTIF(Event4!$D:$D, D28) + COUNTIF(Event5!$D:$D, D28) + COUNTIF(Event6!$D:$D, D28) + COUNTIF(Event7!$D:$D, D28) + COUNTIF(Event8!$D:$D, D28) + COUNTIF(Event9!$D:$D, D28) + COUNTIF(Event10!$D:$D, D28) + COUNTIF(Event11!$D:$D, D28) + COUNTIF(Event12!$D:$D, D28) + COUNTIF(Event13!$D:$D, D28) + COUNTIF(Event14!$D:$D, D28) + COUNTIF(Event15!$D:$D, D28) + COUNTIF(Event16!$D:$D, D28) + COUNTIF(Event17!$D:$D, D28) + COUNTIF(Event18!$D:$D, D28) + COUNTIF(Event19!$D:$D, D28) + COUNTIF(Event20!$D:$D, D28) + COUNTIF(Event21!$D:$D, D28) + COUNTIF(Event22!$D:$D, D28) + COUNTIF(Event23!$D:$D, D28) + COUNTIF(Event24!$D:$D, D28) + COUNTIF(Event25!$D:$D, D28) + COUNTIF(Event26!$D:$D, D28) + COUNTIF(Event27!$D:$D, D28) + COUNTIF(Event28!$D:$D, D28) + COUNTIF(Event29!$D:$D, D28) + COUNTIF(Event30!$D:$D, D28) + 0</f>
        <v>9</v>
      </c>
      <c r="F28" s="43" t="str">
        <f>INDEX(Dues!$D$6:$D$1000,MATCH(Home!$D28,Dues!$D$6:$D$1000, 0),)</f>
        <v>mvd5783</v>
      </c>
      <c r="G28" s="43"/>
    </row>
    <row r="29" spans="1:7">
      <c r="A29" t="s">
        <v>301</v>
      </c>
      <c r="B29" t="s">
        <v>786</v>
      </c>
      <c r="C29" t="s">
        <v>24</v>
      </c>
      <c r="D29" t="s">
        <v>787</v>
      </c>
      <c r="E29" s="43">
        <f>COUNTIF(Event1!$D:$D, D29) + COUNTIF(Event2!$D:$D, D29) + COUNTIF(Event3!$D:$D, D29) + COUNTIF(Event4!$D:$D, D29) + COUNTIF(Event5!$D:$D, D29) + COUNTIF(Event6!$D:$D, D29) + COUNTIF(Event7!$D:$D, D29) + COUNTIF(Event8!$D:$D, D29) + COUNTIF(Event9!$D:$D, D29) + COUNTIF(Event10!$D:$D, D29) + COUNTIF(Event11!$D:$D, D29) + COUNTIF(Event12!$D:$D, D29) + COUNTIF(Event13!$D:$D, D29) + COUNTIF(Event14!$D:$D, D29) + COUNTIF(Event15!$D:$D, D29) + COUNTIF(Event16!$D:$D, D29) + COUNTIF(Event17!$D:$D, D29) + COUNTIF(Event18!$D:$D, D29) + COUNTIF(Event19!$D:$D, D29) + COUNTIF(Event20!$D:$D, D29) + COUNTIF(Event21!$D:$D, D29) + COUNTIF(Event22!$D:$D, D29) + COUNTIF(Event23!$D:$D, D29) + COUNTIF(Event24!$D:$D, D29) + COUNTIF(Event25!$D:$D, D29) + COUNTIF(Event26!$D:$D, D29) + COUNTIF(Event27!$D:$D, D29) + COUNTIF(Event28!$D:$D, D29) + COUNTIF(Event29!$D:$D, D29) + COUNTIF(Event30!$D:$D, D29) + 0</f>
        <v>2</v>
      </c>
      <c r="F29" s="43" t="str">
        <f>INDEX(Dues!$D$6:$D$1000,MATCH(Home!$D29,Dues!$D$6:$D$1000, 0),)</f>
        <v>erj5094</v>
      </c>
      <c r="G29" s="43"/>
    </row>
    <row r="30" spans="1:7">
      <c r="A30" t="s">
        <v>788</v>
      </c>
      <c r="B30" t="s">
        <v>58</v>
      </c>
      <c r="C30" t="s">
        <v>23</v>
      </c>
      <c r="D30" t="s">
        <v>59</v>
      </c>
      <c r="E30" s="43">
        <f>COUNTIF(Event1!$D:$D, D30) + COUNTIF(Event2!$D:$D, D30) + COUNTIF(Event3!$D:$D, D30) + COUNTIF(Event4!$D:$D, D30) + COUNTIF(Event5!$D:$D, D30) + COUNTIF(Event6!$D:$D, D30) + COUNTIF(Event7!$D:$D, D30) + COUNTIF(Event8!$D:$D, D30) + COUNTIF(Event9!$D:$D, D30) + COUNTIF(Event10!$D:$D, D30) + COUNTIF(Event11!$D:$D, D30) + COUNTIF(Event12!$D:$D, D30) + COUNTIF(Event13!$D:$D, D30) + COUNTIF(Event14!$D:$D, D30) + COUNTIF(Event15!$D:$D, D30) + COUNTIF(Event16!$D:$D, D30) + COUNTIF(Event17!$D:$D, D30) + COUNTIF(Event18!$D:$D, D30) + COUNTIF(Event19!$D:$D, D30) + COUNTIF(Event20!$D:$D, D30) + COUNTIF(Event21!$D:$D, D30) + COUNTIF(Event22!$D:$D, D30) + COUNTIF(Event23!$D:$D, D30) + COUNTIF(Event24!$D:$D, D30) + COUNTIF(Event25!$D:$D, D30) + COUNTIF(Event26!$D:$D, D30) + COUNTIF(Event27!$D:$D, D30) + COUNTIF(Event28!$D:$D, D30) + COUNTIF(Event29!$D:$D, D30) + COUNTIF(Event30!$D:$D, D30) + 0</f>
        <v>10</v>
      </c>
      <c r="F30" s="43" t="str">
        <f>INDEX(Dues!$D$6:$D$1000,MATCH(Home!$D30,Dues!$D$6:$D$1000, 0),)</f>
        <v>gvw5064</v>
      </c>
      <c r="G30" s="43"/>
    </row>
    <row r="31" spans="1:7">
      <c r="A31" t="s">
        <v>112</v>
      </c>
      <c r="B31" t="s">
        <v>113</v>
      </c>
      <c r="C31" t="s">
        <v>23</v>
      </c>
      <c r="D31" t="s">
        <v>114</v>
      </c>
      <c r="E31" s="43">
        <f>COUNTIF(Event1!$D:$D, D31) + COUNTIF(Event2!$D:$D, D31) + COUNTIF(Event3!$D:$D, D31) + COUNTIF(Event4!$D:$D, D31) + COUNTIF(Event5!$D:$D, D31) + COUNTIF(Event6!$D:$D, D31) + COUNTIF(Event7!$D:$D, D31) + COUNTIF(Event8!$D:$D, D31) + COUNTIF(Event9!$D:$D, D31) + COUNTIF(Event10!$D:$D, D31) + COUNTIF(Event11!$D:$D, D31) + COUNTIF(Event12!$D:$D, D31) + COUNTIF(Event13!$D:$D, D31) + COUNTIF(Event14!$D:$D, D31) + COUNTIF(Event15!$D:$D, D31) + COUNTIF(Event16!$D:$D, D31) + COUNTIF(Event17!$D:$D, D31) + COUNTIF(Event18!$D:$D, D31) + COUNTIF(Event19!$D:$D, D31) + COUNTIF(Event20!$D:$D, D31) + COUNTIF(Event21!$D:$D, D31) + COUNTIF(Event22!$D:$D, D31) + COUNTIF(Event23!$D:$D, D31) + COUNTIF(Event24!$D:$D, D31) + COUNTIF(Event25!$D:$D, D31) + COUNTIF(Event26!$D:$D, D31) + COUNTIF(Event27!$D:$D, D31) + COUNTIF(Event28!$D:$D, D31) + COUNTIF(Event29!$D:$D, D31) + COUNTIF(Event30!$D:$D, D31) + 0</f>
        <v>7</v>
      </c>
      <c r="F31" s="43" t="str">
        <f>INDEX(Dues!$D$6:$D$1000,MATCH(Home!$D31,Dues!$D$6:$D$1000, 0),)</f>
        <v>puv44</v>
      </c>
      <c r="G31" s="43"/>
    </row>
    <row r="32" spans="1:7">
      <c r="A32" t="s">
        <v>100</v>
      </c>
      <c r="B32" t="s">
        <v>101</v>
      </c>
      <c r="C32" t="s">
        <v>22</v>
      </c>
      <c r="D32" t="s">
        <v>102</v>
      </c>
      <c r="E32" s="43">
        <f>COUNTIF(Event1!$D:$D, D32) + COUNTIF(Event2!$D:$D, D32) + COUNTIF(Event3!$D:$D, D32) + COUNTIF(Event4!$D:$D, D32) + COUNTIF(Event5!$D:$D, D32) + COUNTIF(Event6!$D:$D, D32) + COUNTIF(Event7!$D:$D, D32) + COUNTIF(Event8!$D:$D, D32) + COUNTIF(Event9!$D:$D, D32) + COUNTIF(Event10!$D:$D, D32) + COUNTIF(Event11!$D:$D, D32) + COUNTIF(Event12!$D:$D, D32) + COUNTIF(Event13!$D:$D, D32) + COUNTIF(Event14!$D:$D, D32) + COUNTIF(Event15!$D:$D, D32) + COUNTIF(Event16!$D:$D, D32) + COUNTIF(Event17!$D:$D, D32) + COUNTIF(Event18!$D:$D, D32) + COUNTIF(Event19!$D:$D, D32) + COUNTIF(Event20!$D:$D, D32) + COUNTIF(Event21!$D:$D, D32) + COUNTIF(Event22!$D:$D, D32) + COUNTIF(Event23!$D:$D, D32) + COUNTIF(Event24!$D:$D, D32) + COUNTIF(Event25!$D:$D, D32) + COUNTIF(Event26!$D:$D, D32) + COUNTIF(Event27!$D:$D, D32) + COUNTIF(Event28!$D:$D, D32) + COUNTIF(Event29!$D:$D, D32) + COUNTIF(Event30!$D:$D, D32) + 0</f>
        <v>3</v>
      </c>
      <c r="F32" s="43" t="str">
        <f>INDEX(Dues!$D$6:$D$1000,MATCH(Home!$D32,Dues!$D$6:$D$1000, 0),)</f>
        <v>kfw5153</v>
      </c>
      <c r="G32" s="43"/>
    </row>
    <row r="33" spans="1:7">
      <c r="A33" t="s">
        <v>776</v>
      </c>
      <c r="B33" t="s">
        <v>165</v>
      </c>
      <c r="C33" t="s">
        <v>22</v>
      </c>
      <c r="D33" t="s">
        <v>777</v>
      </c>
      <c r="E33" s="43">
        <f>COUNTIF(Event1!$D:$D, D33) + COUNTIF(Event2!$D:$D, D33) + COUNTIF(Event3!$D:$D, D33) + COUNTIF(Event4!$D:$D, D33) + COUNTIF(Event5!$D:$D, D33) + COUNTIF(Event6!$D:$D, D33) + COUNTIF(Event7!$D:$D, D33) + COUNTIF(Event8!$D:$D, D33) + COUNTIF(Event9!$D:$D, D33) + COUNTIF(Event10!$D:$D, D33) + COUNTIF(Event11!$D:$D, D33) + COUNTIF(Event12!$D:$D, D33) + COUNTIF(Event13!$D:$D, D33) + COUNTIF(Event14!$D:$D, D33) + COUNTIF(Event15!$D:$D, D33) + COUNTIF(Event16!$D:$D, D33) + COUNTIF(Event17!$D:$D, D33) + COUNTIF(Event18!$D:$D, D33) + COUNTIF(Event19!$D:$D, D33) + COUNTIF(Event20!$D:$D, D33) + COUNTIF(Event21!$D:$D, D33) + COUNTIF(Event22!$D:$D, D33) + COUNTIF(Event23!$D:$D, D33) + COUNTIF(Event24!$D:$D, D33) + COUNTIF(Event25!$D:$D, D33) + COUNTIF(Event26!$D:$D, D33) + COUNTIF(Event27!$D:$D, D33) + COUNTIF(Event28!$D:$D, D33) + COUNTIF(Event29!$D:$D, D33) + COUNTIF(Event30!$D:$D, D33) + 0</f>
        <v>6</v>
      </c>
      <c r="F33" s="43" t="str">
        <f>INDEX(Dues!$D$6:$D$1000,MATCH(Home!$D33,Dues!$D$6:$D$1000, 0),)</f>
        <v>xpy5054</v>
      </c>
      <c r="G33" s="43"/>
    </row>
    <row r="34" spans="1:7">
      <c r="A34" t="s">
        <v>568</v>
      </c>
      <c r="B34" t="s">
        <v>314</v>
      </c>
      <c r="C34" t="s">
        <v>23</v>
      </c>
      <c r="D34" t="s">
        <v>574</v>
      </c>
      <c r="E34" s="43">
        <f>COUNTIF(Event1!$D:$D, D34) + COUNTIF(Event2!$D:$D, D34) + COUNTIF(Event3!$D:$D, D34) + COUNTIF(Event4!$D:$D, D34) + COUNTIF(Event5!$D:$D, D34) + COUNTIF(Event6!$D:$D, D34) + COUNTIF(Event7!$D:$D, D34) + COUNTIF(Event8!$D:$D, D34) + COUNTIF(Event9!$D:$D, D34) + COUNTIF(Event10!$D:$D, D34) + COUNTIF(Event11!$D:$D, D34) + COUNTIF(Event12!$D:$D, D34) + COUNTIF(Event13!$D:$D, D34) + COUNTIF(Event14!$D:$D, D34) + COUNTIF(Event15!$D:$D, D34) + COUNTIF(Event16!$D:$D, D34) + COUNTIF(Event17!$D:$D, D34) + COUNTIF(Event18!$D:$D, D34) + COUNTIF(Event19!$D:$D, D34) + COUNTIF(Event20!$D:$D, D34) + COUNTIF(Event21!$D:$D, D34) + COUNTIF(Event22!$D:$D, D34) + COUNTIF(Event23!$D:$D, D34) + COUNTIF(Event24!$D:$D, D34) + COUNTIF(Event25!$D:$D, D34) + COUNTIF(Event26!$D:$D, D34) + COUNTIF(Event27!$D:$D, D34) + COUNTIF(Event28!$D:$D, D34) + COUNTIF(Event29!$D:$D, D34) + COUNTIF(Event30!$D:$D, D34) + 0</f>
        <v>2</v>
      </c>
      <c r="F34" s="43" t="str">
        <f>INDEX(Dues!$D$6:$D$1000,MATCH(Home!$D34,Dues!$D$6:$D$1000, 0),)</f>
        <v>bzl95</v>
      </c>
      <c r="G34" s="43"/>
    </row>
    <row r="35" spans="1:7">
      <c r="A35" t="s">
        <v>60</v>
      </c>
      <c r="B35" t="s">
        <v>61</v>
      </c>
      <c r="C35" t="s">
        <v>23</v>
      </c>
      <c r="D35" t="s">
        <v>62</v>
      </c>
      <c r="E35" s="43">
        <f>COUNTIF(Event1!$D:$D, D35) + COUNTIF(Event2!$D:$D, D35) + COUNTIF(Event3!$D:$D, D35) + COUNTIF(Event4!$D:$D, D35) + COUNTIF(Event5!$D:$D, D35) + COUNTIF(Event6!$D:$D, D35) + COUNTIF(Event7!$D:$D, D35) + COUNTIF(Event8!$D:$D, D35) + COUNTIF(Event9!$D:$D, D35) + COUNTIF(Event10!$D:$D, D35) + COUNTIF(Event11!$D:$D, D35) + COUNTIF(Event12!$D:$D, D35) + COUNTIF(Event13!$D:$D, D35) + COUNTIF(Event14!$D:$D, D35) + COUNTIF(Event15!$D:$D, D35) + COUNTIF(Event16!$D:$D, D35) + COUNTIF(Event17!$D:$D, D35) + COUNTIF(Event18!$D:$D, D35) + COUNTIF(Event19!$D:$D, D35) + COUNTIF(Event20!$D:$D, D35) + COUNTIF(Event21!$D:$D, D35) + COUNTIF(Event22!$D:$D, D35) + COUNTIF(Event23!$D:$D, D35) + COUNTIF(Event24!$D:$D, D35) + COUNTIF(Event25!$D:$D, D35) + COUNTIF(Event26!$D:$D, D35) + COUNTIF(Event27!$D:$D, D35) + COUNTIF(Event28!$D:$D, D35) + COUNTIF(Event29!$D:$D, D35) + COUNTIF(Event30!$D:$D, D35) + 0</f>
        <v>10</v>
      </c>
      <c r="F35" s="43" t="str">
        <f>INDEX(Dues!$D$6:$D$1000,MATCH(Home!$D35,Dues!$D$6:$D$1000, 0),)</f>
        <v>aqt5407</v>
      </c>
      <c r="G35" s="43"/>
    </row>
    <row r="36" spans="1:7">
      <c r="A36" t="s">
        <v>789</v>
      </c>
      <c r="B36" t="s">
        <v>190</v>
      </c>
      <c r="C36" t="s">
        <v>24</v>
      </c>
      <c r="D36" t="s">
        <v>191</v>
      </c>
      <c r="E36" s="43">
        <f>COUNTIF(Event1!$D:$D, D36) + COUNTIF(Event2!$D:$D, D36) + COUNTIF(Event3!$D:$D, D36) + COUNTIF(Event4!$D:$D, D36) + COUNTIF(Event5!$D:$D, D36) + COUNTIF(Event6!$D:$D, D36) + COUNTIF(Event7!$D:$D, D36) + COUNTIF(Event8!$D:$D, D36) + COUNTIF(Event9!$D:$D, D36) + COUNTIF(Event10!$D:$D, D36) + COUNTIF(Event11!$D:$D, D36) + COUNTIF(Event12!$D:$D, D36) + COUNTIF(Event13!$D:$D, D36) + COUNTIF(Event14!$D:$D, D36) + COUNTIF(Event15!$D:$D, D36) + COUNTIF(Event16!$D:$D, D36) + COUNTIF(Event17!$D:$D, D36) + COUNTIF(Event18!$D:$D, D36) + COUNTIF(Event19!$D:$D, D36) + COUNTIF(Event20!$D:$D, D36) + COUNTIF(Event21!$D:$D, D36) + COUNTIF(Event22!$D:$D, D36) + COUNTIF(Event23!$D:$D, D36) + COUNTIF(Event24!$D:$D, D36) + COUNTIF(Event25!$D:$D, D36) + COUNTIF(Event26!$D:$D, D36) + COUNTIF(Event27!$D:$D, D36) + COUNTIF(Event28!$D:$D, D36) + COUNTIF(Event29!$D:$D, D36) + COUNTIF(Event30!$D:$D, D36) + 0</f>
        <v>9</v>
      </c>
      <c r="F36" s="43" t="str">
        <f>INDEX(Dues!$D$6:$D$1000,MATCH(Home!$D36,Dues!$D$6:$D$1000, 0),)</f>
        <v>jzl38</v>
      </c>
      <c r="G36" s="43"/>
    </row>
    <row r="37" spans="1:7">
      <c r="A37" t="s">
        <v>349</v>
      </c>
      <c r="B37" t="s">
        <v>350</v>
      </c>
      <c r="C37" t="s">
        <v>22</v>
      </c>
      <c r="D37" t="s">
        <v>351</v>
      </c>
      <c r="E37" s="43">
        <f>COUNTIF(Event1!$D:$D, D37) + COUNTIF(Event2!$D:$D, D37) + COUNTIF(Event3!$D:$D, D37) + COUNTIF(Event4!$D:$D, D37) + COUNTIF(Event5!$D:$D, D37) + COUNTIF(Event6!$D:$D, D37) + COUNTIF(Event7!$D:$D, D37) + COUNTIF(Event8!$D:$D, D37) + COUNTIF(Event9!$D:$D, D37) + COUNTIF(Event10!$D:$D, D37) + COUNTIF(Event11!$D:$D, D37) + COUNTIF(Event12!$D:$D, D37) + COUNTIF(Event13!$D:$D, D37) + COUNTIF(Event14!$D:$D, D37) + COUNTIF(Event15!$D:$D, D37) + COUNTIF(Event16!$D:$D, D37) + COUNTIF(Event17!$D:$D, D37) + COUNTIF(Event18!$D:$D, D37) + COUNTIF(Event19!$D:$D, D37) + COUNTIF(Event20!$D:$D, D37) + COUNTIF(Event21!$D:$D, D37) + COUNTIF(Event22!$D:$D, D37) + COUNTIF(Event23!$D:$D, D37) + COUNTIF(Event24!$D:$D, D37) + COUNTIF(Event25!$D:$D, D37) + COUNTIF(Event26!$D:$D, D37) + COUNTIF(Event27!$D:$D, D37) + COUNTIF(Event28!$D:$D, D37) + COUNTIF(Event29!$D:$D, D37) + COUNTIF(Event30!$D:$D, D37) + 0</f>
        <v>11</v>
      </c>
      <c r="F37" s="43" t="str">
        <f>INDEX(Dues!$D$6:$D$1000,MATCH(Home!$D37,Dues!$D$6:$D$1000, 0),)</f>
        <v>axp428</v>
      </c>
      <c r="G37" s="43"/>
    </row>
    <row r="38" spans="1:7">
      <c r="A38" s="44" t="s">
        <v>139</v>
      </c>
      <c r="B38" s="44" t="s">
        <v>140</v>
      </c>
      <c r="C38" s="44" t="s">
        <v>23</v>
      </c>
      <c r="D38" s="44" t="s">
        <v>141</v>
      </c>
      <c r="E38" s="43">
        <f>COUNTIF(Event1!$D:$D, D38) + COUNTIF(Event2!$D:$D, D38) + COUNTIF(Event3!$D:$D, D38) + COUNTIF(Event4!$D:$D, D38) + COUNTIF(Event5!$D:$D, D38) + COUNTIF(Event6!$D:$D, D38) + COUNTIF(Event7!$D:$D, D38) + COUNTIF(Event8!$D:$D, D38) + COUNTIF(Event9!$D:$D, D38) + COUNTIF(Event10!$D:$D, D38) + COUNTIF(Event11!$D:$D, D38) + COUNTIF(Event12!$D:$D, D38) + COUNTIF(Event13!$D:$D, D38) + COUNTIF(Event14!$D:$D, D38) + COUNTIF(Event15!$D:$D, D38) + COUNTIF(Event16!$D:$D, D38) + COUNTIF(Event17!$D:$D, D38) + COUNTIF(Event18!$D:$D, D38) + COUNTIF(Event19!$D:$D, D38) + COUNTIF(Event20!$D:$D, D38) + COUNTIF(Event21!$D:$D, D38) + COUNTIF(Event22!$D:$D, D38) + COUNTIF(Event23!$D:$D, D38) + COUNTIF(Event24!$D:$D, D38) + COUNTIF(Event25!$D:$D, D38) + COUNTIF(Event26!$D:$D, D38) + COUNTIF(Event27!$D:$D, D38) + COUNTIF(Event28!$D:$D, D38) + COUNTIF(Event29!$D:$D, D38) + COUNTIF(Event30!$D:$D, D38) + 0</f>
        <v>9</v>
      </c>
      <c r="F38" s="43" t="str">
        <f>INDEX(Dues!$D$6:$D$1000,MATCH(Home!$D38,Dues!$D$6:$D$1000, 0),)</f>
        <v>zfl5166</v>
      </c>
      <c r="G38" s="43"/>
    </row>
    <row r="39" spans="1:7">
      <c r="A39" s="44" t="s">
        <v>232</v>
      </c>
      <c r="B39" s="44" t="s">
        <v>204</v>
      </c>
      <c r="C39" s="44" t="s">
        <v>23</v>
      </c>
      <c r="D39" s="44" t="s">
        <v>205</v>
      </c>
      <c r="E39" s="43">
        <f>COUNTIF(Event1!$D:$D, D39) + COUNTIF(Event2!$D:$D, D39) + COUNTIF(Event3!$D:$D, D39) + COUNTIF(Event4!$D:$D, D39) + COUNTIF(Event5!$D:$D, D39) + COUNTIF(Event6!$D:$D, D39) + COUNTIF(Event7!$D:$D, D39) + COUNTIF(Event8!$D:$D, D39) + COUNTIF(Event9!$D:$D, D39) + COUNTIF(Event10!$D:$D, D39) + COUNTIF(Event11!$D:$D, D39) + COUNTIF(Event12!$D:$D, D39) + COUNTIF(Event13!$D:$D, D39) + COUNTIF(Event14!$D:$D, D39) + COUNTIF(Event15!$D:$D, D39) + COUNTIF(Event16!$D:$D, D39) + COUNTIF(Event17!$D:$D, D39) + COUNTIF(Event18!$D:$D, D39) + COUNTIF(Event19!$D:$D, D39) + COUNTIF(Event20!$D:$D, D39) + COUNTIF(Event21!$D:$D, D39) + COUNTIF(Event22!$D:$D, D39) + COUNTIF(Event23!$D:$D, D39) + COUNTIF(Event24!$D:$D, D39) + COUNTIF(Event25!$D:$D, D39) + COUNTIF(Event26!$D:$D, D39) + COUNTIF(Event27!$D:$D, D39) + COUNTIF(Event28!$D:$D, D39) + COUNTIF(Event29!$D:$D, D39) + COUNTIF(Event30!$D:$D, D39) + 0</f>
        <v>8</v>
      </c>
      <c r="F39" s="43" t="str">
        <f>INDEX(Dues!$D$6:$D$1000,MATCH(Home!$D39,Dues!$D$6:$D$1000, 0),)</f>
        <v>mjm7869</v>
      </c>
      <c r="G39" s="43"/>
    </row>
    <row r="40" spans="1:7">
      <c r="A40" s="44" t="s">
        <v>723</v>
      </c>
      <c r="B40" s="44" t="s">
        <v>722</v>
      </c>
      <c r="C40" s="44" t="s">
        <v>24</v>
      </c>
      <c r="D40" s="44" t="s">
        <v>724</v>
      </c>
      <c r="E40" s="43">
        <f>COUNTIF(Event1!$D:$D, D40) + COUNTIF(Event2!$D:$D, D40) + COUNTIF(Event3!$D:$D, D40) + COUNTIF(Event4!$D:$D, D40) + COUNTIF(Event5!$D:$D, D40) + COUNTIF(Event6!$D:$D, D40) + COUNTIF(Event7!$D:$D, D40) + COUNTIF(Event8!$D:$D, D40) + COUNTIF(Event9!$D:$D, D40) + COUNTIF(Event10!$D:$D, D40) + COUNTIF(Event11!$D:$D, D40) + COUNTIF(Event12!$D:$D, D40) + COUNTIF(Event13!$D:$D, D40) + COUNTIF(Event14!$D:$D, D40) + COUNTIF(Event15!$D:$D, D40) + COUNTIF(Event16!$D:$D, D40) + COUNTIF(Event17!$D:$D, D40) + COUNTIF(Event18!$D:$D, D40) + COUNTIF(Event19!$D:$D, D40) + COUNTIF(Event20!$D:$D, D40) + COUNTIF(Event21!$D:$D, D40) + COUNTIF(Event22!$D:$D, D40) + COUNTIF(Event23!$D:$D, D40) + COUNTIF(Event24!$D:$D, D40) + COUNTIF(Event25!$D:$D, D40) + COUNTIF(Event26!$D:$D, D40) + COUNTIF(Event27!$D:$D, D40) + COUNTIF(Event28!$D:$D, D40) + COUNTIF(Event29!$D:$D, D40) + COUNTIF(Event30!$D:$D, D40) + 0</f>
        <v>1</v>
      </c>
      <c r="F40" s="43" t="str">
        <f>INDEX(Dues!$D$6:$D$1000,MATCH(Home!$D40,Dues!$D$6:$D$1000, 0),)</f>
        <v>dgl5098</v>
      </c>
      <c r="G40" s="43"/>
    </row>
    <row r="41" spans="1:7">
      <c r="A41" s="44" t="s">
        <v>627</v>
      </c>
      <c r="B41" s="44" t="s">
        <v>608</v>
      </c>
      <c r="C41" s="44" t="s">
        <v>22</v>
      </c>
      <c r="D41" s="44" t="s">
        <v>609</v>
      </c>
      <c r="E41" s="43">
        <f>COUNTIF(Event1!$D:$D, D41) + COUNTIF(Event2!$D:$D, D41) + COUNTIF(Event3!$D:$D, D41) + COUNTIF(Event4!$D:$D, D41) + COUNTIF(Event5!$D:$D, D41) + COUNTIF(Event6!$D:$D, D41) + COUNTIF(Event7!$D:$D, D41) + COUNTIF(Event8!$D:$D, D41) + COUNTIF(Event9!$D:$D, D41) + COUNTIF(Event10!$D:$D, D41) + COUNTIF(Event11!$D:$D, D41) + COUNTIF(Event12!$D:$D, D41) + COUNTIF(Event13!$D:$D, D41) + COUNTIF(Event14!$D:$D, D41) + COUNTIF(Event15!$D:$D, D41) + COUNTIF(Event16!$D:$D, D41) + COUNTIF(Event17!$D:$D, D41) + COUNTIF(Event18!$D:$D, D41) + COUNTIF(Event19!$D:$D, D41) + COUNTIF(Event20!$D:$D, D41) + COUNTIF(Event21!$D:$D, D41) + COUNTIF(Event22!$D:$D, D41) + COUNTIF(Event23!$D:$D, D41) + COUNTIF(Event24!$D:$D, D41) + COUNTIF(Event25!$D:$D, D41) + COUNTIF(Event26!$D:$D, D41) + COUNTIF(Event27!$D:$D, D41) + COUNTIF(Event28!$D:$D, D41) + COUNTIF(Event29!$D:$D, D41) + COUNTIF(Event30!$D:$D, D41) + 0</f>
        <v>4</v>
      </c>
      <c r="F41" s="43" t="str">
        <f>INDEX(Dues!$D$6:$D$1000,MATCH(Home!$D41,Dues!$D$6:$D$1000, 0),)</f>
        <v>mag6298</v>
      </c>
      <c r="G41" s="43"/>
    </row>
    <row r="42" spans="1:7">
      <c r="A42" s="44" t="s">
        <v>133</v>
      </c>
      <c r="B42" s="44" t="s">
        <v>134</v>
      </c>
      <c r="C42" s="44" t="s">
        <v>22</v>
      </c>
      <c r="D42" s="44" t="s">
        <v>135</v>
      </c>
      <c r="E42" s="43">
        <f>COUNTIF(Event1!$D:$D, D42) + COUNTIF(Event2!$D:$D, D42) + COUNTIF(Event3!$D:$D, D42) + COUNTIF(Event4!$D:$D, D42) + COUNTIF(Event5!$D:$D, D42) + COUNTIF(Event6!$D:$D, D42) + COUNTIF(Event7!$D:$D, D42) + COUNTIF(Event8!$D:$D, D42) + COUNTIF(Event9!$D:$D, D42) + COUNTIF(Event10!$D:$D, D42) + COUNTIF(Event11!$D:$D, D42) + COUNTIF(Event12!$D:$D, D42) + COUNTIF(Event13!$D:$D, D42) + COUNTIF(Event14!$D:$D, D42) + COUNTIF(Event15!$D:$D, D42) + COUNTIF(Event16!$D:$D, D42) + COUNTIF(Event17!$D:$D, D42) + COUNTIF(Event18!$D:$D, D42) + COUNTIF(Event19!$D:$D, D42) + COUNTIF(Event20!$D:$D, D42) + COUNTIF(Event21!$D:$D, D42) + COUNTIF(Event22!$D:$D, D42) + COUNTIF(Event23!$D:$D, D42) + COUNTIF(Event24!$D:$D, D42) + COUNTIF(Event25!$D:$D, D42) + COUNTIF(Event26!$D:$D, D42) + COUNTIF(Event27!$D:$D, D42) + COUNTIF(Event28!$D:$D, D42) + COUNTIF(Event29!$D:$D, D42) + COUNTIF(Event30!$D:$D, D42) + 0</f>
        <v>2</v>
      </c>
      <c r="F42" s="43" t="str">
        <f>INDEX(Dues!$D$6:$D$1000,MATCH(Home!$D42,Dues!$D$6:$D$1000, 0),)</f>
        <v>ivs5154</v>
      </c>
      <c r="G42" s="43"/>
    </row>
    <row r="43" spans="1:7">
      <c r="A43" s="44" t="s">
        <v>734</v>
      </c>
      <c r="B43" s="44" t="s">
        <v>733</v>
      </c>
      <c r="C43" s="44" t="s">
        <v>23</v>
      </c>
      <c r="D43" s="44" t="s">
        <v>735</v>
      </c>
      <c r="E43" s="43">
        <f>COUNTIF(Event1!$D:$D, D43) + COUNTIF(Event2!$D:$D, D43) + COUNTIF(Event3!$D:$D, D43) + COUNTIF(Event4!$D:$D, D43) + COUNTIF(Event5!$D:$D, D43) + COUNTIF(Event6!$D:$D, D43) + COUNTIF(Event7!$D:$D, D43) + COUNTIF(Event8!$D:$D, D43) + COUNTIF(Event9!$D:$D, D43) + COUNTIF(Event10!$D:$D, D43) + COUNTIF(Event11!$D:$D, D43) + COUNTIF(Event12!$D:$D, D43) + COUNTIF(Event13!$D:$D, D43) + COUNTIF(Event14!$D:$D, D43) + COUNTIF(Event15!$D:$D, D43) + COUNTIF(Event16!$D:$D, D43) + COUNTIF(Event17!$D:$D, D43) + COUNTIF(Event18!$D:$D, D43) + COUNTIF(Event19!$D:$D, D43) + COUNTIF(Event20!$D:$D, D43) + COUNTIF(Event21!$D:$D, D43) + COUNTIF(Event22!$D:$D, D43) + COUNTIF(Event23!$D:$D, D43) + COUNTIF(Event24!$D:$D, D43) + COUNTIF(Event25!$D:$D, D43) + COUNTIF(Event26!$D:$D, D43) + COUNTIF(Event27!$D:$D, D43) + COUNTIF(Event28!$D:$D, D43) + COUNTIF(Event29!$D:$D, D43) + COUNTIF(Event30!$D:$D, D43) + 0</f>
        <v>4</v>
      </c>
      <c r="F43" s="43" t="str">
        <f>INDEX(Dues!$D$6:$D$1000,MATCH(Home!$D43,Dues!$D$6:$D$1000, 0),)</f>
        <v>kfm5441</v>
      </c>
      <c r="G43" s="43"/>
    </row>
    <row r="44" spans="1:7">
      <c r="A44" s="44" t="s">
        <v>660</v>
      </c>
      <c r="B44" s="44" t="s">
        <v>791</v>
      </c>
      <c r="C44" s="44" t="s">
        <v>21</v>
      </c>
      <c r="D44" s="44" t="s">
        <v>661</v>
      </c>
      <c r="E44" s="43">
        <f>COUNTIF(Event1!$D:$D, D44) + COUNTIF(Event2!$D:$D, D44) + COUNTIF(Event3!$D:$D, D44) + COUNTIF(Event4!$D:$D, D44) + COUNTIF(Event5!$D:$D, D44) + COUNTIF(Event6!$D:$D, D44) + COUNTIF(Event7!$D:$D, D44) + COUNTIF(Event8!$D:$D, D44) + COUNTIF(Event9!$D:$D, D44) + COUNTIF(Event10!$D:$D, D44) + COUNTIF(Event11!$D:$D, D44) + COUNTIF(Event12!$D:$D, D44) + COUNTIF(Event13!$D:$D, D44) + COUNTIF(Event14!$D:$D, D44) + COUNTIF(Event15!$D:$D, D44) + COUNTIF(Event16!$D:$D, D44) + COUNTIF(Event17!$D:$D, D44) + COUNTIF(Event18!$D:$D, D44) + COUNTIF(Event19!$D:$D, D44) + COUNTIF(Event20!$D:$D, D44) + COUNTIF(Event21!$D:$D, D44) + COUNTIF(Event22!$D:$D, D44) + COUNTIF(Event23!$D:$D, D44) + COUNTIF(Event24!$D:$D, D44) + COUNTIF(Event25!$D:$D, D44) + COUNTIF(Event26!$D:$D, D44) + COUNTIF(Event27!$D:$D, D44) + COUNTIF(Event28!$D:$D, D44) + COUNTIF(Event29!$D:$D, D44) + COUNTIF(Event30!$D:$D, D44) + 0</f>
        <v>6</v>
      </c>
      <c r="F44" s="43" t="str">
        <f>INDEX(Dues!$D$6:$D$1000,MATCH(Home!$D44,Dues!$D$6:$D$1000, 0),)</f>
        <v>jza5506</v>
      </c>
      <c r="G44" s="43"/>
    </row>
    <row r="45" spans="1:7">
      <c r="A45" s="44" t="s">
        <v>663</v>
      </c>
      <c r="B45" s="44" t="s">
        <v>662</v>
      </c>
      <c r="C45" s="44" t="s">
        <v>21</v>
      </c>
      <c r="D45" s="44" t="s">
        <v>664</v>
      </c>
      <c r="E45" s="43">
        <f>COUNTIF(Event1!$D:$D, D45) + COUNTIF(Event2!$D:$D, D45) + COUNTIF(Event3!$D:$D, D45) + COUNTIF(Event4!$D:$D, D45) + COUNTIF(Event5!$D:$D, D45) + COUNTIF(Event6!$D:$D, D45) + COUNTIF(Event7!$D:$D, D45) + COUNTIF(Event8!$D:$D, D45) + COUNTIF(Event9!$D:$D, D45) + COUNTIF(Event10!$D:$D, D45) + COUNTIF(Event11!$D:$D, D45) + COUNTIF(Event12!$D:$D, D45) + COUNTIF(Event13!$D:$D, D45) + COUNTIF(Event14!$D:$D, D45) + COUNTIF(Event15!$D:$D, D45) + COUNTIF(Event16!$D:$D, D45) + COUNTIF(Event17!$D:$D, D45) + COUNTIF(Event18!$D:$D, D45) + COUNTIF(Event19!$D:$D, D45) + COUNTIF(Event20!$D:$D, D45) + COUNTIF(Event21!$D:$D, D45) + COUNTIF(Event22!$D:$D, D45) + COUNTIF(Event23!$D:$D, D45) + COUNTIF(Event24!$D:$D, D45) + COUNTIF(Event25!$D:$D, D45) + COUNTIF(Event26!$D:$D, D45) + COUNTIF(Event27!$D:$D, D45) + COUNTIF(Event28!$D:$D, D45) + COUNTIF(Event29!$D:$D, D45) + COUNTIF(Event30!$D:$D, D45) + 0</f>
        <v>5</v>
      </c>
      <c r="F45" s="43" t="str">
        <f>INDEX(Dues!$D$6:$D$1000,MATCH(Home!$D45,Dues!$D$6:$D$1000, 0),)</f>
        <v>dtb5308</v>
      </c>
      <c r="G45" s="43"/>
    </row>
    <row r="46" spans="1:7">
      <c r="A46" s="44" t="s">
        <v>82</v>
      </c>
      <c r="B46" s="44" t="s">
        <v>321</v>
      </c>
      <c r="C46" s="44" t="s">
        <v>23</v>
      </c>
      <c r="D46" s="44" t="s">
        <v>322</v>
      </c>
      <c r="E46" s="43">
        <f>COUNTIF(Event1!$D:$D, D46) + COUNTIF(Event2!$D:$D, D46) + COUNTIF(Event3!$D:$D, D46) + COUNTIF(Event4!$D:$D, D46) + COUNTIF(Event5!$D:$D, D46) + COUNTIF(Event6!$D:$D, D46) + COUNTIF(Event7!$D:$D, D46) + COUNTIF(Event8!$D:$D, D46) + COUNTIF(Event9!$D:$D, D46) + COUNTIF(Event10!$D:$D, D46) + COUNTIF(Event11!$D:$D, D46) + COUNTIF(Event12!$D:$D, D46) + COUNTIF(Event13!$D:$D, D46) + COUNTIF(Event14!$D:$D, D46) + COUNTIF(Event15!$D:$D, D46) + COUNTIF(Event16!$D:$D, D46) + COUNTIF(Event17!$D:$D, D46) + COUNTIF(Event18!$D:$D, D46) + COUNTIF(Event19!$D:$D, D46) + COUNTIF(Event20!$D:$D, D46) + COUNTIF(Event21!$D:$D, D46) + COUNTIF(Event22!$D:$D, D46) + COUNTIF(Event23!$D:$D, D46) + COUNTIF(Event24!$D:$D, D46) + COUNTIF(Event25!$D:$D, D46) + COUNTIF(Event26!$D:$D, D46) + COUNTIF(Event27!$D:$D, D46) + COUNTIF(Event28!$D:$D, D46) + COUNTIF(Event29!$D:$D, D46) + COUNTIF(Event30!$D:$D, D46) + 0</f>
        <v>2</v>
      </c>
      <c r="F46" s="43" t="str">
        <f>INDEX(Dues!$D$6:$D$1000,MATCH(Home!$D46,Dues!$D$6:$D$1000, 0),)</f>
        <v>jmr6884</v>
      </c>
      <c r="G46" s="43"/>
    </row>
    <row r="47" spans="1:7">
      <c r="A47" s="44" t="s">
        <v>186</v>
      </c>
      <c r="B47" s="44" t="s">
        <v>187</v>
      </c>
      <c r="C47" s="44" t="s">
        <v>23</v>
      </c>
      <c r="D47" s="44" t="s">
        <v>188</v>
      </c>
      <c r="E47" s="43">
        <f>COUNTIF(Event1!$D:$D, D47) + COUNTIF(Event2!$D:$D, D47) + COUNTIF(Event3!$D:$D, D47) + COUNTIF(Event4!$D:$D, D47) + COUNTIF(Event5!$D:$D, D47) + COUNTIF(Event6!$D:$D, D47) + COUNTIF(Event7!$D:$D, D47) + COUNTIF(Event8!$D:$D, D47) + COUNTIF(Event9!$D:$D, D47) + COUNTIF(Event10!$D:$D, D47) + COUNTIF(Event11!$D:$D, D47) + COUNTIF(Event12!$D:$D, D47) + COUNTIF(Event13!$D:$D, D47) + COUNTIF(Event14!$D:$D, D47) + COUNTIF(Event15!$D:$D, D47) + COUNTIF(Event16!$D:$D, D47) + COUNTIF(Event17!$D:$D, D47) + COUNTIF(Event18!$D:$D, D47) + COUNTIF(Event19!$D:$D, D47) + COUNTIF(Event20!$D:$D, D47) + COUNTIF(Event21!$D:$D, D47) + COUNTIF(Event22!$D:$D, D47) + COUNTIF(Event23!$D:$D, D47) + COUNTIF(Event24!$D:$D, D47) + COUNTIF(Event25!$D:$D, D47) + COUNTIF(Event26!$D:$D, D47) + COUNTIF(Event27!$D:$D, D47) + COUNTIF(Event28!$D:$D, D47) + COUNTIF(Event29!$D:$D, D47) + COUNTIF(Event30!$D:$D, D47) + 0</f>
        <v>7</v>
      </c>
      <c r="F47" s="43" t="str">
        <f>INDEX(Dues!$D$6:$D$1000,MATCH(Home!$D47,Dues!$D$6:$D$1000, 0),)</f>
        <v>brg16</v>
      </c>
      <c r="G47" s="43"/>
    </row>
    <row r="48" spans="1:7">
      <c r="A48" s="44" t="s">
        <v>159</v>
      </c>
      <c r="B48" s="44" t="s">
        <v>160</v>
      </c>
      <c r="C48" s="44" t="s">
        <v>23</v>
      </c>
      <c r="D48" s="44" t="s">
        <v>161</v>
      </c>
      <c r="E48" s="43">
        <f>COUNTIF(Event1!$D:$D, D48) + COUNTIF(Event2!$D:$D, D48) + COUNTIF(Event3!$D:$D, D48) + COUNTIF(Event4!$D:$D, D48) + COUNTIF(Event5!$D:$D, D48) + COUNTIF(Event6!$D:$D, D48) + COUNTIF(Event7!$D:$D, D48) + COUNTIF(Event8!$D:$D, D48) + COUNTIF(Event9!$D:$D, D48) + COUNTIF(Event10!$D:$D, D48) + COUNTIF(Event11!$D:$D, D48) + COUNTIF(Event12!$D:$D, D48) + COUNTIF(Event13!$D:$D, D48) + COUNTIF(Event14!$D:$D, D48) + COUNTIF(Event15!$D:$D, D48) + COUNTIF(Event16!$D:$D, D48) + COUNTIF(Event17!$D:$D, D48) + COUNTIF(Event18!$D:$D, D48) + COUNTIF(Event19!$D:$D, D48) + COUNTIF(Event20!$D:$D, D48) + COUNTIF(Event21!$D:$D, D48) + COUNTIF(Event22!$D:$D, D48) + COUNTIF(Event23!$D:$D, D48) + COUNTIF(Event24!$D:$D, D48) + COUNTIF(Event25!$D:$D, D48) + COUNTIF(Event26!$D:$D, D48) + COUNTIF(Event27!$D:$D, D48) + COUNTIF(Event28!$D:$D, D48) + COUNTIF(Event29!$D:$D, D48) + COUNTIF(Event30!$D:$D, D48) + 0</f>
        <v>7</v>
      </c>
      <c r="F48" s="43" t="str">
        <f>INDEX(Dues!$D$6:$D$1000,MATCH(Home!$D48,Dues!$D$6:$D$1000, 0),)</f>
        <v>jfw5541</v>
      </c>
      <c r="G48" s="43"/>
    </row>
    <row r="49" spans="1:7">
      <c r="A49" s="44" t="s">
        <v>711</v>
      </c>
      <c r="B49" s="44" t="s">
        <v>755</v>
      </c>
      <c r="C49" s="44" t="s">
        <v>21</v>
      </c>
      <c r="D49" s="44" t="s">
        <v>756</v>
      </c>
      <c r="E49" s="43">
        <f>COUNTIF(Event1!$D:$D, D49) + COUNTIF(Event2!$D:$D, D49) + COUNTIF(Event3!$D:$D, D49) + COUNTIF(Event4!$D:$D, D49) + COUNTIF(Event5!$D:$D, D49) + COUNTIF(Event6!$D:$D, D49) + COUNTIF(Event7!$D:$D, D49) + COUNTIF(Event8!$D:$D, D49) + COUNTIF(Event9!$D:$D, D49) + COUNTIF(Event10!$D:$D, D49) + COUNTIF(Event11!$D:$D, D49) + COUNTIF(Event12!$D:$D, D49) + COUNTIF(Event13!$D:$D, D49) + COUNTIF(Event14!$D:$D, D49) + COUNTIF(Event15!$D:$D, D49) + COUNTIF(Event16!$D:$D, D49) + COUNTIF(Event17!$D:$D, D49) + COUNTIF(Event18!$D:$D, D49) + COUNTIF(Event19!$D:$D, D49) + COUNTIF(Event20!$D:$D, D49) + COUNTIF(Event21!$D:$D, D49) + COUNTIF(Event22!$D:$D, D49) + COUNTIF(Event23!$D:$D, D49) + COUNTIF(Event24!$D:$D, D49) + COUNTIF(Event25!$D:$D, D49) + COUNTIF(Event26!$D:$D, D49) + COUNTIF(Event27!$D:$D, D49) + COUNTIF(Event28!$D:$D, D49) + COUNTIF(Event29!$D:$D, D49) + COUNTIF(Event30!$D:$D, D49) + 0</f>
        <v>7</v>
      </c>
      <c r="F49" s="43" t="str">
        <f>INDEX(Dues!$D$6:$D$1000,MATCH(Home!$D49,Dues!$D$6:$D$1000, 0),)</f>
        <v>les5774</v>
      </c>
      <c r="G49" s="43"/>
    </row>
    <row r="50" spans="1:7">
      <c r="A50" s="44" t="s">
        <v>668</v>
      </c>
      <c r="B50" s="44" t="s">
        <v>667</v>
      </c>
      <c r="C50" s="44" t="s">
        <v>21</v>
      </c>
      <c r="D50" s="44" t="s">
        <v>669</v>
      </c>
      <c r="E50" s="43">
        <f>COUNTIF(Event1!$D:$D, D50) + COUNTIF(Event2!$D:$D, D50) + COUNTIF(Event3!$D:$D, D50) + COUNTIF(Event4!$D:$D, D50) + COUNTIF(Event5!$D:$D, D50) + COUNTIF(Event6!$D:$D, D50) + COUNTIF(Event7!$D:$D, D50) + COUNTIF(Event8!$D:$D, D50) + COUNTIF(Event9!$D:$D, D50) + COUNTIF(Event10!$D:$D, D50) + COUNTIF(Event11!$D:$D, D50) + COUNTIF(Event12!$D:$D, D50) + COUNTIF(Event13!$D:$D, D50) + COUNTIF(Event14!$D:$D, D50) + COUNTIF(Event15!$D:$D, D50) + COUNTIF(Event16!$D:$D, D50) + COUNTIF(Event17!$D:$D, D50) + COUNTIF(Event18!$D:$D, D50) + COUNTIF(Event19!$D:$D, D50) + COUNTIF(Event20!$D:$D, D50) + COUNTIF(Event21!$D:$D, D50) + COUNTIF(Event22!$D:$D, D50) + COUNTIF(Event23!$D:$D, D50) + COUNTIF(Event24!$D:$D, D50) + COUNTIF(Event25!$D:$D, D50) + COUNTIF(Event26!$D:$D, D50) + COUNTIF(Event27!$D:$D, D50) + COUNTIF(Event28!$D:$D, D50) + COUNTIF(Event29!$D:$D, D50) + COUNTIF(Event30!$D:$D, D50) + 0</f>
        <v>9</v>
      </c>
      <c r="F50" s="43" t="str">
        <f>INDEX(Dues!$D$6:$D$1000,MATCH(Home!$D50,Dues!$D$6:$D$1000, 0),)</f>
        <v>jnb5602</v>
      </c>
      <c r="G50" s="43"/>
    </row>
    <row r="51" spans="1:7">
      <c r="A51" s="44" t="s">
        <v>792</v>
      </c>
      <c r="B51" s="44" t="s">
        <v>793</v>
      </c>
      <c r="C51" s="44" t="s">
        <v>22</v>
      </c>
      <c r="D51" s="44" t="s">
        <v>794</v>
      </c>
      <c r="E51" s="43">
        <f>COUNTIF(Event1!$D:$D, D51) + COUNTIF(Event2!$D:$D, D51) + COUNTIF(Event3!$D:$D, D51) + COUNTIF(Event4!$D:$D, D51) + COUNTIF(Event5!$D:$D, D51) + COUNTIF(Event6!$D:$D, D51) + COUNTIF(Event7!$D:$D, D51) + COUNTIF(Event8!$D:$D, D51) + COUNTIF(Event9!$D:$D, D51) + COUNTIF(Event10!$D:$D, D51) + COUNTIF(Event11!$D:$D, D51) + COUNTIF(Event12!$D:$D, D51) + COUNTIF(Event13!$D:$D, D51) + COUNTIF(Event14!$D:$D, D51) + COUNTIF(Event15!$D:$D, D51) + COUNTIF(Event16!$D:$D, D51) + COUNTIF(Event17!$D:$D, D51) + COUNTIF(Event18!$D:$D, D51) + COUNTIF(Event19!$D:$D, D51) + COUNTIF(Event20!$D:$D, D51) + COUNTIF(Event21!$D:$D, D51) + COUNTIF(Event22!$D:$D, D51) + COUNTIF(Event23!$D:$D, D51) + COUNTIF(Event24!$D:$D, D51) + COUNTIF(Event25!$D:$D, D51) + COUNTIF(Event26!$D:$D, D51) + COUNTIF(Event27!$D:$D, D51) + COUNTIF(Event28!$D:$D, D51) + COUNTIF(Event29!$D:$D, D51) + COUNTIF(Event30!$D:$D, D51) + 0</f>
        <v>2</v>
      </c>
      <c r="F51" s="43" t="str">
        <f>INDEX(Dues!$D$6:$D$1000,MATCH(Home!$D51,Dues!$D$6:$D$1000, 0),)</f>
        <v>ebn5071</v>
      </c>
      <c r="G51" s="43"/>
    </row>
    <row r="52" spans="1:7">
      <c r="A52" s="44" t="s">
        <v>687</v>
      </c>
      <c r="B52" s="44" t="s">
        <v>686</v>
      </c>
      <c r="C52" s="44" t="s">
        <v>21</v>
      </c>
      <c r="D52" s="44" t="s">
        <v>688</v>
      </c>
      <c r="E52" s="43">
        <f>COUNTIF(Event1!$D:$D, D52) + COUNTIF(Event2!$D:$D, D52) + COUNTIF(Event3!$D:$D, D52) + COUNTIF(Event4!$D:$D, D52) + COUNTIF(Event5!$D:$D, D52) + COUNTIF(Event6!$D:$D, D52) + COUNTIF(Event7!$D:$D, D52) + COUNTIF(Event8!$D:$D, D52) + COUNTIF(Event9!$D:$D, D52) + COUNTIF(Event10!$D:$D, D52) + COUNTIF(Event11!$D:$D, D52) + COUNTIF(Event12!$D:$D, D52) + COUNTIF(Event13!$D:$D, D52) + COUNTIF(Event14!$D:$D, D52) + COUNTIF(Event15!$D:$D, D52) + COUNTIF(Event16!$D:$D, D52) + COUNTIF(Event17!$D:$D, D52) + COUNTIF(Event18!$D:$D, D52) + COUNTIF(Event19!$D:$D, D52) + COUNTIF(Event20!$D:$D, D52) + COUNTIF(Event21!$D:$D, D52) + COUNTIF(Event22!$D:$D, D52) + COUNTIF(Event23!$D:$D, D52) + COUNTIF(Event24!$D:$D, D52) + COUNTIF(Event25!$D:$D, D52) + COUNTIF(Event26!$D:$D, D52) + COUNTIF(Event27!$D:$D, D52) + COUNTIF(Event28!$D:$D, D52) + COUNTIF(Event29!$D:$D, D52) + COUNTIF(Event30!$D:$D, D52) + 0</f>
        <v>2</v>
      </c>
      <c r="F52" s="43" t="str">
        <f>INDEX(Dues!$D$6:$D$1000,MATCH(Home!$D52,Dues!$D$6:$D$1000, 0),)</f>
        <v>mvc6160</v>
      </c>
      <c r="G52" s="43"/>
    </row>
    <row r="53" spans="1:7">
      <c r="A53" s="44" t="s">
        <v>596</v>
      </c>
      <c r="B53" s="44" t="s">
        <v>570</v>
      </c>
      <c r="C53" s="44" t="s">
        <v>23</v>
      </c>
      <c r="D53" s="44" t="s">
        <v>575</v>
      </c>
      <c r="E53" s="43">
        <f>COUNTIF(Event1!$D:$D, D53) + COUNTIF(Event2!$D:$D, D53) + COUNTIF(Event3!$D:$D, D53) + COUNTIF(Event4!$D:$D, D53) + COUNTIF(Event5!$D:$D, D53) + COUNTIF(Event6!$D:$D, D53) + COUNTIF(Event7!$D:$D, D53) + COUNTIF(Event8!$D:$D, D53) + COUNTIF(Event9!$D:$D, D53) + COUNTIF(Event10!$D:$D, D53) + COUNTIF(Event11!$D:$D, D53) + COUNTIF(Event12!$D:$D, D53) + COUNTIF(Event13!$D:$D, D53) + COUNTIF(Event14!$D:$D, D53) + COUNTIF(Event15!$D:$D, D53) + COUNTIF(Event16!$D:$D, D53) + COUNTIF(Event17!$D:$D, D53) + COUNTIF(Event18!$D:$D, D53) + COUNTIF(Event19!$D:$D, D53) + COUNTIF(Event20!$D:$D, D53) + COUNTIF(Event21!$D:$D, D53) + COUNTIF(Event22!$D:$D, D53) + COUNTIF(Event23!$D:$D, D53) + COUNTIF(Event24!$D:$D, D53) + COUNTIF(Event25!$D:$D, D53) + COUNTIF(Event26!$D:$D, D53) + COUNTIF(Event27!$D:$D, D53) + COUNTIF(Event28!$D:$D, D53) + COUNTIF(Event29!$D:$D, D53) + COUNTIF(Event30!$D:$D, D53) + 0</f>
        <v>9</v>
      </c>
      <c r="F53" s="43" t="str">
        <f>INDEX(Dues!$D$6:$D$1000,MATCH(Home!$D53,Dues!$D$6:$D$1000, 0),)</f>
        <v>czp5434</v>
      </c>
      <c r="G53" s="43"/>
    </row>
    <row r="54" spans="1:7">
      <c r="A54" s="44" t="s">
        <v>342</v>
      </c>
      <c r="B54" s="44" t="s">
        <v>343</v>
      </c>
      <c r="C54" s="44" t="s">
        <v>24</v>
      </c>
      <c r="D54" s="44" t="s">
        <v>344</v>
      </c>
      <c r="E54" s="43">
        <f>COUNTIF(Event1!$D:$D, D54) + COUNTIF(Event2!$D:$D, D54) + COUNTIF(Event3!$D:$D, D54) + COUNTIF(Event4!$D:$D, D54) + COUNTIF(Event5!$D:$D, D54) + COUNTIF(Event6!$D:$D, D54) + COUNTIF(Event7!$D:$D, D54) + COUNTIF(Event8!$D:$D, D54) + COUNTIF(Event9!$D:$D, D54) + COUNTIF(Event10!$D:$D, D54) + COUNTIF(Event11!$D:$D, D54) + COUNTIF(Event12!$D:$D, D54) + COUNTIF(Event13!$D:$D, D54) + COUNTIF(Event14!$D:$D, D54) + COUNTIF(Event15!$D:$D, D54) + COUNTIF(Event16!$D:$D, D54) + COUNTIF(Event17!$D:$D, D54) + COUNTIF(Event18!$D:$D, D54) + COUNTIF(Event19!$D:$D, D54) + COUNTIF(Event20!$D:$D, D54) + COUNTIF(Event21!$D:$D, D54) + COUNTIF(Event22!$D:$D, D54) + COUNTIF(Event23!$D:$D, D54) + COUNTIF(Event24!$D:$D, D54) + COUNTIF(Event25!$D:$D, D54) + COUNTIF(Event26!$D:$D, D54) + COUNTIF(Event27!$D:$D, D54) + COUNTIF(Event28!$D:$D, D54) + COUNTIF(Event29!$D:$D, D54) + COUNTIF(Event30!$D:$D, D54) + 0</f>
        <v>8</v>
      </c>
      <c r="F54" s="43" t="str">
        <f>INDEX(Dues!$D$6:$D$1000,MATCH(Home!$D54,Dues!$D$6:$D$1000, 0),)</f>
        <v>dnn5</v>
      </c>
      <c r="G54" s="43"/>
    </row>
    <row r="55" spans="1:7">
      <c r="A55" s="44" t="s">
        <v>296</v>
      </c>
      <c r="B55" s="44" t="s">
        <v>233</v>
      </c>
      <c r="C55" s="44" t="s">
        <v>22</v>
      </c>
      <c r="D55" s="44" t="s">
        <v>234</v>
      </c>
      <c r="E55" s="43">
        <f>COUNTIF(Event1!$D:$D, D55) + COUNTIF(Event2!$D:$D, D55) + COUNTIF(Event3!$D:$D, D55) + COUNTIF(Event4!$D:$D, D55) + COUNTIF(Event5!$D:$D, D55) + COUNTIF(Event6!$D:$D, D55) + COUNTIF(Event7!$D:$D, D55) + COUNTIF(Event8!$D:$D, D55) + COUNTIF(Event9!$D:$D, D55) + COUNTIF(Event10!$D:$D, D55) + COUNTIF(Event11!$D:$D, D55) + COUNTIF(Event12!$D:$D, D55) + COUNTIF(Event13!$D:$D, D55) + COUNTIF(Event14!$D:$D, D55) + COUNTIF(Event15!$D:$D, D55) + COUNTIF(Event16!$D:$D, D55) + COUNTIF(Event17!$D:$D, D55) + COUNTIF(Event18!$D:$D, D55) + COUNTIF(Event19!$D:$D, D55) + COUNTIF(Event20!$D:$D, D55) + COUNTIF(Event21!$D:$D, D55) + COUNTIF(Event22!$D:$D, D55) + COUNTIF(Event23!$D:$D, D55) + COUNTIF(Event24!$D:$D, D55) + COUNTIF(Event25!$D:$D, D55) + COUNTIF(Event26!$D:$D, D55) + COUNTIF(Event27!$D:$D, D55) + COUNTIF(Event28!$D:$D, D55) + COUNTIF(Event29!$D:$D, D55) + COUNTIF(Event30!$D:$D, D55) + 0</f>
        <v>5</v>
      </c>
      <c r="F55" s="43" t="str">
        <f>INDEX(Dues!$D$6:$D$1000,MATCH(Home!$D55,Dues!$D$6:$D$1000, 0),)</f>
        <v>mpp5454</v>
      </c>
      <c r="G55" s="43"/>
    </row>
    <row r="56" spans="1:7">
      <c r="A56" s="44" t="s">
        <v>556</v>
      </c>
      <c r="B56" s="44" t="s">
        <v>557</v>
      </c>
      <c r="C56" s="44" t="s">
        <v>24</v>
      </c>
      <c r="D56" s="44" t="s">
        <v>590</v>
      </c>
      <c r="E56" s="43">
        <f>COUNTIF(Event1!$D:$D, D56) + COUNTIF(Event2!$D:$D, D56) + COUNTIF(Event3!$D:$D, D56) + COUNTIF(Event4!$D:$D, D56) + COUNTIF(Event5!$D:$D, D56) + COUNTIF(Event6!$D:$D, D56) + COUNTIF(Event7!$D:$D, D56) + COUNTIF(Event8!$D:$D, D56) + COUNTIF(Event9!$D:$D, D56) + COUNTIF(Event10!$D:$D, D56) + COUNTIF(Event11!$D:$D, D56) + COUNTIF(Event12!$D:$D, D56) + COUNTIF(Event13!$D:$D, D56) + COUNTIF(Event14!$D:$D, D56) + COUNTIF(Event15!$D:$D, D56) + COUNTIF(Event16!$D:$D, D56) + COUNTIF(Event17!$D:$D, D56) + COUNTIF(Event18!$D:$D, D56) + COUNTIF(Event19!$D:$D, D56) + COUNTIF(Event20!$D:$D, D56) + COUNTIF(Event21!$D:$D, D56) + COUNTIF(Event22!$D:$D, D56) + COUNTIF(Event23!$D:$D, D56) + COUNTIF(Event24!$D:$D, D56) + COUNTIF(Event25!$D:$D, D56) + COUNTIF(Event26!$D:$D, D56) + COUNTIF(Event27!$D:$D, D56) + COUNTIF(Event28!$D:$D, D56) + COUNTIF(Event29!$D:$D, D56) + COUNTIF(Event30!$D:$D, D56) + 0</f>
        <v>7</v>
      </c>
      <c r="F56" s="43" t="str">
        <f>INDEX(Dues!$D$6:$D$1000,MATCH(Home!$D56,Dues!$D$6:$D$1000, 0),)</f>
        <v>jdm6057</v>
      </c>
      <c r="G56" s="43"/>
    </row>
    <row r="57" spans="1:7">
      <c r="A57" s="44" t="s">
        <v>543</v>
      </c>
      <c r="B57" s="44" t="s">
        <v>544</v>
      </c>
      <c r="C57" s="44" t="s">
        <v>24</v>
      </c>
      <c r="D57" s="44" t="s">
        <v>622</v>
      </c>
      <c r="E57" s="43">
        <f>COUNTIF(Event1!$D:$D, D57) + COUNTIF(Event2!$D:$D, D57) + COUNTIF(Event3!$D:$D, D57) + COUNTIF(Event4!$D:$D, D57) + COUNTIF(Event5!$D:$D, D57) + COUNTIF(Event6!$D:$D, D57) + COUNTIF(Event7!$D:$D, D57) + COUNTIF(Event8!$D:$D, D57) + COUNTIF(Event9!$D:$D, D57) + COUNTIF(Event10!$D:$D, D57) + COUNTIF(Event11!$D:$D, D57) + COUNTIF(Event12!$D:$D, D57) + COUNTIF(Event13!$D:$D, D57) + COUNTIF(Event14!$D:$D, D57) + COUNTIF(Event15!$D:$D, D57) + COUNTIF(Event16!$D:$D, D57) + COUNTIF(Event17!$D:$D, D57) + COUNTIF(Event18!$D:$D, D57) + COUNTIF(Event19!$D:$D, D57) + COUNTIF(Event20!$D:$D, D57) + COUNTIF(Event21!$D:$D, D57) + COUNTIF(Event22!$D:$D, D57) + COUNTIF(Event23!$D:$D, D57) + COUNTIF(Event24!$D:$D, D57) + COUNTIF(Event25!$D:$D, D57) + COUNTIF(Event26!$D:$D, D57) + COUNTIF(Event27!$D:$D, D57) + COUNTIF(Event28!$D:$D, D57) + COUNTIF(Event29!$D:$D, D57) + COUNTIF(Event30!$D:$D, D57) + 0</f>
        <v>3</v>
      </c>
      <c r="F57" s="43" t="e">
        <f>INDEX(Dues!$D$6:$D$1000,MATCH(Home!$D57,Dues!$D$6:$D$1000, 0),)</f>
        <v>#N/A</v>
      </c>
      <c r="G57" s="43"/>
    </row>
    <row r="58" spans="1:7">
      <c r="A58" s="44" t="s">
        <v>215</v>
      </c>
      <c r="B58" s="44" t="s">
        <v>216</v>
      </c>
      <c r="C58" s="44" t="s">
        <v>22</v>
      </c>
      <c r="D58" s="44" t="s">
        <v>217</v>
      </c>
      <c r="E58" s="43">
        <f>COUNTIF(Event1!$D:$D, D58) + COUNTIF(Event2!$D:$D, D58) + COUNTIF(Event3!$D:$D, D58) + COUNTIF(Event4!$D:$D, D58) + COUNTIF(Event5!$D:$D, D58) + COUNTIF(Event6!$D:$D, D58) + COUNTIF(Event7!$D:$D, D58) + COUNTIF(Event8!$D:$D, D58) + COUNTIF(Event9!$D:$D, D58) + COUNTIF(Event10!$D:$D, D58) + COUNTIF(Event11!$D:$D, D58) + COUNTIF(Event12!$D:$D, D58) + COUNTIF(Event13!$D:$D, D58) + COUNTIF(Event14!$D:$D, D58) + COUNTIF(Event15!$D:$D, D58) + COUNTIF(Event16!$D:$D, D58) + COUNTIF(Event17!$D:$D, D58) + COUNTIF(Event18!$D:$D, D58) + COUNTIF(Event19!$D:$D, D58) + COUNTIF(Event20!$D:$D, D58) + COUNTIF(Event21!$D:$D, D58) + COUNTIF(Event22!$D:$D, D58) + COUNTIF(Event23!$D:$D, D58) + COUNTIF(Event24!$D:$D, D58) + COUNTIF(Event25!$D:$D, D58) + COUNTIF(Event26!$D:$D, D58) + COUNTIF(Event27!$D:$D, D58) + COUNTIF(Event28!$D:$D, D58) + COUNTIF(Event29!$D:$D, D58) + COUNTIF(Event30!$D:$D, D58) + 0</f>
        <v>3</v>
      </c>
      <c r="F58" s="43" t="str">
        <f>INDEX(Dues!$D$6:$D$1000,MATCH(Home!$D58,Dues!$D$6:$D$1000, 0),)</f>
        <v>kjm6235</v>
      </c>
      <c r="G58" s="43"/>
    </row>
    <row r="59" spans="1:7">
      <c r="A59" s="44" t="s">
        <v>799</v>
      </c>
      <c r="B59" s="44" t="s">
        <v>236</v>
      </c>
      <c r="C59" s="44" t="s">
        <v>22</v>
      </c>
      <c r="D59" s="44" t="s">
        <v>237</v>
      </c>
      <c r="E59" s="43">
        <f>COUNTIF(Event1!$D:$D, D59) + COUNTIF(Event2!$D:$D, D59) + COUNTIF(Event3!$D:$D, D59) + COUNTIF(Event4!$D:$D, D59) + COUNTIF(Event5!$D:$D, D59) + COUNTIF(Event6!$D:$D, D59) + COUNTIF(Event7!$D:$D, D59) + COUNTIF(Event8!$D:$D, D59) + COUNTIF(Event9!$D:$D, D59) + COUNTIF(Event10!$D:$D, D59) + COUNTIF(Event11!$D:$D, D59) + COUNTIF(Event12!$D:$D, D59) + COUNTIF(Event13!$D:$D, D59) + COUNTIF(Event14!$D:$D, D59) + COUNTIF(Event15!$D:$D, D59) + COUNTIF(Event16!$D:$D, D59) + COUNTIF(Event17!$D:$D, D59) + COUNTIF(Event18!$D:$D, D59) + COUNTIF(Event19!$D:$D, D59) + COUNTIF(Event20!$D:$D, D59) + COUNTIF(Event21!$D:$D, D59) + COUNTIF(Event22!$D:$D, D59) + COUNTIF(Event23!$D:$D, D59) + COUNTIF(Event24!$D:$D, D59) + COUNTIF(Event25!$D:$D, D59) + COUNTIF(Event26!$D:$D, D59) + COUNTIF(Event27!$D:$D, D59) + COUNTIF(Event28!$D:$D, D59) + COUNTIF(Event29!$D:$D, D59) + COUNTIF(Event30!$D:$D, D59) + 0</f>
        <v>6</v>
      </c>
      <c r="F59" s="43" t="str">
        <f>INDEX(Dues!$D$6:$D$1000,MATCH(Home!$D59,Dues!$D$6:$D$1000, 0),)</f>
        <v>lmr5640</v>
      </c>
      <c r="G59" s="43"/>
    </row>
    <row r="60" spans="1:7">
      <c r="A60" s="44" t="s">
        <v>53</v>
      </c>
      <c r="B60" s="44" t="s">
        <v>52</v>
      </c>
      <c r="C60" s="44" t="s">
        <v>22</v>
      </c>
      <c r="D60" s="44" t="s">
        <v>54</v>
      </c>
      <c r="E60" s="43">
        <f>COUNTIF(Event1!$D:$D, D60) + COUNTIF(Event2!$D:$D, D60) + COUNTIF(Event3!$D:$D, D60) + COUNTIF(Event4!$D:$D, D60) + COUNTIF(Event5!$D:$D, D60) + COUNTIF(Event6!$D:$D, D60) + COUNTIF(Event7!$D:$D, D60) + COUNTIF(Event8!$D:$D, D60) + COUNTIF(Event9!$D:$D, D60) + COUNTIF(Event10!$D:$D, D60) + COUNTIF(Event11!$D:$D, D60) + COUNTIF(Event12!$D:$D, D60) + COUNTIF(Event13!$D:$D, D60) + COUNTIF(Event14!$D:$D, D60) + COUNTIF(Event15!$D:$D, D60) + COUNTIF(Event16!$D:$D, D60) + COUNTIF(Event17!$D:$D, D60) + COUNTIF(Event18!$D:$D, D60) + COUNTIF(Event19!$D:$D, D60) + COUNTIF(Event20!$D:$D, D60) + COUNTIF(Event21!$D:$D, D60) + COUNTIF(Event22!$D:$D, D60) + COUNTIF(Event23!$D:$D, D60) + COUNTIF(Event24!$D:$D, D60) + COUNTIF(Event25!$D:$D, D60) + COUNTIF(Event26!$D:$D, D60) + COUNTIF(Event27!$D:$D, D60) + COUNTIF(Event28!$D:$D, D60) + COUNTIF(Event29!$D:$D, D60) + COUNTIF(Event30!$D:$D, D60) + 0</f>
        <v>9</v>
      </c>
      <c r="F60" s="43" t="str">
        <f>INDEX(Dues!$D$6:$D$1000,MATCH(Home!$D60,Dues!$D$6:$D$1000, 0),)</f>
        <v>cpo5122</v>
      </c>
      <c r="G60" s="43"/>
    </row>
    <row r="61" spans="1:7">
      <c r="A61" s="44" t="s">
        <v>337</v>
      </c>
      <c r="B61" s="44" t="s">
        <v>338</v>
      </c>
      <c r="C61" s="44" t="s">
        <v>22</v>
      </c>
      <c r="D61" s="44" t="s">
        <v>339</v>
      </c>
      <c r="E61" s="43">
        <f>COUNTIF(Event1!$D:$D, D61) + COUNTIF(Event2!$D:$D, D61) + COUNTIF(Event3!$D:$D, D61) + COUNTIF(Event4!$D:$D, D61) + COUNTIF(Event5!$D:$D, D61) + COUNTIF(Event6!$D:$D, D61) + COUNTIF(Event7!$D:$D, D61) + COUNTIF(Event8!$D:$D, D61) + COUNTIF(Event9!$D:$D, D61) + COUNTIF(Event10!$D:$D, D61) + COUNTIF(Event11!$D:$D, D61) + COUNTIF(Event12!$D:$D, D61) + COUNTIF(Event13!$D:$D, D61) + COUNTIF(Event14!$D:$D, D61) + COUNTIF(Event15!$D:$D, D61) + COUNTIF(Event16!$D:$D, D61) + COUNTIF(Event17!$D:$D, D61) + COUNTIF(Event18!$D:$D, D61) + COUNTIF(Event19!$D:$D, D61) + COUNTIF(Event20!$D:$D, D61) + COUNTIF(Event21!$D:$D, D61) + COUNTIF(Event22!$D:$D, D61) + COUNTIF(Event23!$D:$D, D61) + COUNTIF(Event24!$D:$D, D61) + COUNTIF(Event25!$D:$D, D61) + COUNTIF(Event26!$D:$D, D61) + COUNTIF(Event27!$D:$D, D61) + COUNTIF(Event28!$D:$D, D61) + COUNTIF(Event29!$D:$D, D61) + COUNTIF(Event30!$D:$D, D61) + 0</f>
        <v>7</v>
      </c>
      <c r="F61" s="43" t="str">
        <f>INDEX(Dues!$D$6:$D$1000,MATCH(Home!$D61,Dues!$D$6:$D$1000, 0),)</f>
        <v>nmd5348</v>
      </c>
      <c r="G61" s="43"/>
    </row>
    <row r="62" spans="1:7">
      <c r="A62" s="44" t="s">
        <v>82</v>
      </c>
      <c r="B62" s="44" t="s">
        <v>83</v>
      </c>
      <c r="C62" s="44" t="s">
        <v>24</v>
      </c>
      <c r="D62" s="44" t="s">
        <v>84</v>
      </c>
      <c r="E62" s="43">
        <f>COUNTIF(Event1!$D:$D, D62) + COUNTIF(Event2!$D:$D, D62) + COUNTIF(Event3!$D:$D, D62) + COUNTIF(Event4!$D:$D, D62) + COUNTIF(Event5!$D:$D, D62) + COUNTIF(Event6!$D:$D, D62) + COUNTIF(Event7!$D:$D, D62) + COUNTIF(Event8!$D:$D, D62) + COUNTIF(Event9!$D:$D, D62) + COUNTIF(Event10!$D:$D, D62) + COUNTIF(Event11!$D:$D, D62) + COUNTIF(Event12!$D:$D, D62) + COUNTIF(Event13!$D:$D, D62) + COUNTIF(Event14!$D:$D, D62) + COUNTIF(Event15!$D:$D, D62) + COUNTIF(Event16!$D:$D, D62) + COUNTIF(Event17!$D:$D, D62) + COUNTIF(Event18!$D:$D, D62) + COUNTIF(Event19!$D:$D, D62) + COUNTIF(Event20!$D:$D, D62) + COUNTIF(Event21!$D:$D, D62) + COUNTIF(Event22!$D:$D, D62) + COUNTIF(Event23!$D:$D, D62) + COUNTIF(Event24!$D:$D, D62) + COUNTIF(Event25!$D:$D, D62) + COUNTIF(Event26!$D:$D, D62) + COUNTIF(Event27!$D:$D, D62) + COUNTIF(Event28!$D:$D, D62) + COUNTIF(Event29!$D:$D, D62) + COUNTIF(Event30!$D:$D, D62) + 0</f>
        <v>8</v>
      </c>
      <c r="F62" s="43" t="str">
        <f>INDEX(Dues!$D$6:$D$1000,MATCH(Home!$D62,Dues!$D$6:$D$1000, 0),)</f>
        <v>jtn5161</v>
      </c>
      <c r="G62" s="43"/>
    </row>
    <row r="63" spans="1:7">
      <c r="A63" s="44" t="s">
        <v>334</v>
      </c>
      <c r="B63" s="44" t="s">
        <v>559</v>
      </c>
      <c r="C63" s="44" t="s">
        <v>24</v>
      </c>
      <c r="D63" s="44" t="s">
        <v>587</v>
      </c>
      <c r="E63" s="43">
        <f>COUNTIF(Event1!$D:$D, D63) + COUNTIF(Event2!$D:$D, D63) + COUNTIF(Event3!$D:$D, D63) + COUNTIF(Event4!$D:$D, D63) + COUNTIF(Event5!$D:$D, D63) + COUNTIF(Event6!$D:$D, D63) + COUNTIF(Event7!$D:$D, D63) + COUNTIF(Event8!$D:$D, D63) + COUNTIF(Event9!$D:$D, D63) + COUNTIF(Event10!$D:$D, D63) + COUNTIF(Event11!$D:$D, D63) + COUNTIF(Event12!$D:$D, D63) + COUNTIF(Event13!$D:$D, D63) + COUNTIF(Event14!$D:$D, D63) + COUNTIF(Event15!$D:$D, D63) + COUNTIF(Event16!$D:$D, D63) + COUNTIF(Event17!$D:$D, D63) + COUNTIF(Event18!$D:$D, D63) + COUNTIF(Event19!$D:$D, D63) + COUNTIF(Event20!$D:$D, D63) + COUNTIF(Event21!$D:$D, D63) + COUNTIF(Event22!$D:$D, D63) + COUNTIF(Event23!$D:$D, D63) + COUNTIF(Event24!$D:$D, D63) + COUNTIF(Event25!$D:$D, D63) + COUNTIF(Event26!$D:$D, D63) + COUNTIF(Event27!$D:$D, D63) + COUNTIF(Event28!$D:$D, D63) + COUNTIF(Event29!$D:$D, D63) + COUNTIF(Event30!$D:$D, D63) + 0</f>
        <v>5</v>
      </c>
      <c r="F63" s="43" t="str">
        <f>INDEX(Dues!$D$6:$D$1000,MATCH(Home!$D63,Dues!$D$6:$D$1000, 0),)</f>
        <v>rbs5427</v>
      </c>
      <c r="G63" s="43"/>
    </row>
    <row r="64" spans="1:7">
      <c r="A64" s="44" t="s">
        <v>618</v>
      </c>
      <c r="B64" s="44" t="s">
        <v>107</v>
      </c>
      <c r="C64" s="44" t="s">
        <v>22</v>
      </c>
      <c r="D64" s="44" t="s">
        <v>619</v>
      </c>
      <c r="E64" s="43">
        <f>COUNTIF(Event1!$D:$D, D64) + COUNTIF(Event2!$D:$D, D64) + COUNTIF(Event3!$D:$D, D64) + COUNTIF(Event4!$D:$D, D64) + COUNTIF(Event5!$D:$D, D64) + COUNTIF(Event6!$D:$D, D64) + COUNTIF(Event7!$D:$D, D64) + COUNTIF(Event8!$D:$D, D64) + COUNTIF(Event9!$D:$D, D64) + COUNTIF(Event10!$D:$D, D64) + COUNTIF(Event11!$D:$D, D64) + COUNTIF(Event12!$D:$D, D64) + COUNTIF(Event13!$D:$D, D64) + COUNTIF(Event14!$D:$D, D64) + COUNTIF(Event15!$D:$D, D64) + COUNTIF(Event16!$D:$D, D64) + COUNTIF(Event17!$D:$D, D64) + COUNTIF(Event18!$D:$D, D64) + COUNTIF(Event19!$D:$D, D64) + COUNTIF(Event20!$D:$D, D64) + COUNTIF(Event21!$D:$D, D64) + COUNTIF(Event22!$D:$D, D64) + COUNTIF(Event23!$D:$D, D64) + COUNTIF(Event24!$D:$D, D64) + COUNTIF(Event25!$D:$D, D64) + COUNTIF(Event26!$D:$D, D64) + COUNTIF(Event27!$D:$D, D64) + COUNTIF(Event28!$D:$D, D64) + COUNTIF(Event29!$D:$D, D64) + COUNTIF(Event30!$D:$D, D64) + 0</f>
        <v>4</v>
      </c>
      <c r="F64" s="43" t="e">
        <f>INDEX(Dues!$D$6:$D$1000,MATCH(Home!$D64,Dues!$D$6:$D$1000, 0),)</f>
        <v>#N/A</v>
      </c>
      <c r="G64" s="43"/>
    </row>
    <row r="65" spans="1:7">
      <c r="A65" s="44" t="s">
        <v>800</v>
      </c>
      <c r="B65" s="44" t="s">
        <v>207</v>
      </c>
      <c r="C65" s="44" t="s">
        <v>22</v>
      </c>
      <c r="D65" s="44" t="s">
        <v>208</v>
      </c>
      <c r="E65" s="43">
        <f>COUNTIF(Event1!$D:$D, D65) + COUNTIF(Event2!$D:$D, D65) + COUNTIF(Event3!$D:$D, D65) + COUNTIF(Event4!$D:$D, D65) + COUNTIF(Event5!$D:$D, D65) + COUNTIF(Event6!$D:$D, D65) + COUNTIF(Event7!$D:$D, D65) + COUNTIF(Event8!$D:$D, D65) + COUNTIF(Event9!$D:$D, D65) + COUNTIF(Event10!$D:$D, D65) + COUNTIF(Event11!$D:$D, D65) + COUNTIF(Event12!$D:$D, D65) + COUNTIF(Event13!$D:$D, D65) + COUNTIF(Event14!$D:$D, D65) + COUNTIF(Event15!$D:$D, D65) + COUNTIF(Event16!$D:$D, D65) + COUNTIF(Event17!$D:$D, D65) + COUNTIF(Event18!$D:$D, D65) + COUNTIF(Event19!$D:$D, D65) + COUNTIF(Event20!$D:$D, D65) + COUNTIF(Event21!$D:$D, D65) + COUNTIF(Event22!$D:$D, D65) + COUNTIF(Event23!$D:$D, D65) + COUNTIF(Event24!$D:$D, D65) + COUNTIF(Event25!$D:$D, D65) + COUNTIF(Event26!$D:$D, D65) + COUNTIF(Event27!$D:$D, D65) + COUNTIF(Event28!$D:$D, D65) + COUNTIF(Event29!$D:$D, D65) + COUNTIF(Event30!$D:$D, D65) + 0</f>
        <v>8</v>
      </c>
      <c r="F65" s="43" t="str">
        <f>INDEX(Dues!$D$6:$D$1000,MATCH(Home!$D65,Dues!$D$6:$D$1000, 0),)</f>
        <v>nan5101</v>
      </c>
      <c r="G65" s="43"/>
    </row>
    <row r="66" spans="1:7">
      <c r="A66" s="44" t="s">
        <v>55</v>
      </c>
      <c r="B66" s="44" t="s">
        <v>299</v>
      </c>
      <c r="C66" s="44" t="s">
        <v>24</v>
      </c>
      <c r="D66" s="44" t="s">
        <v>300</v>
      </c>
      <c r="E66" s="43">
        <f>COUNTIF(Event1!$D:$D, D66) + COUNTIF(Event2!$D:$D, D66) + COUNTIF(Event3!$D:$D, D66) + COUNTIF(Event4!$D:$D, D66) + COUNTIF(Event5!$D:$D, D66) + COUNTIF(Event6!$D:$D, D66) + COUNTIF(Event7!$D:$D, D66) + COUNTIF(Event8!$D:$D, D66) + COUNTIF(Event9!$D:$D, D66) + COUNTIF(Event10!$D:$D, D66) + COUNTIF(Event11!$D:$D, D66) + COUNTIF(Event12!$D:$D, D66) + COUNTIF(Event13!$D:$D, D66) + COUNTIF(Event14!$D:$D, D66) + COUNTIF(Event15!$D:$D, D66) + COUNTIF(Event16!$D:$D, D66) + COUNTIF(Event17!$D:$D, D66) + COUNTIF(Event18!$D:$D, D66) + COUNTIF(Event19!$D:$D, D66) + COUNTIF(Event20!$D:$D, D66) + COUNTIF(Event21!$D:$D, D66) + COUNTIF(Event22!$D:$D, D66) + COUNTIF(Event23!$D:$D, D66) + COUNTIF(Event24!$D:$D, D66) + COUNTIF(Event25!$D:$D, D66) + COUNTIF(Event26!$D:$D, D66) + COUNTIF(Event27!$D:$D, D66) + COUNTIF(Event28!$D:$D, D66) + COUNTIF(Event29!$D:$D, D66) + COUNTIF(Event30!$D:$D, D66) + 0</f>
        <v>4</v>
      </c>
      <c r="F66" s="43" t="str">
        <f>INDEX(Dues!$D$6:$D$1000,MATCH(Home!$D66,Dues!$D$6:$D$1000, 0),)</f>
        <v>msr5385</v>
      </c>
      <c r="G66" s="43"/>
    </row>
    <row r="67" spans="1:7">
      <c r="A67" s="44" t="s">
        <v>610</v>
      </c>
      <c r="B67" s="44" t="s">
        <v>611</v>
      </c>
      <c r="C67" s="44" t="s">
        <v>22</v>
      </c>
      <c r="D67" s="44" t="s">
        <v>612</v>
      </c>
      <c r="E67" s="43">
        <f>COUNTIF(Event1!$D:$D, D67) + COUNTIF(Event2!$D:$D, D67) + COUNTIF(Event3!$D:$D, D67) + COUNTIF(Event4!$D:$D, D67) + COUNTIF(Event5!$D:$D, D67) + COUNTIF(Event6!$D:$D, D67) + COUNTIF(Event7!$D:$D, D67) + COUNTIF(Event8!$D:$D, D67) + COUNTIF(Event9!$D:$D, D67) + COUNTIF(Event10!$D:$D, D67) + COUNTIF(Event11!$D:$D, D67) + COUNTIF(Event12!$D:$D, D67) + COUNTIF(Event13!$D:$D, D67) + COUNTIF(Event14!$D:$D, D67) + COUNTIF(Event15!$D:$D, D67) + COUNTIF(Event16!$D:$D, D67) + COUNTIF(Event17!$D:$D, D67) + COUNTIF(Event18!$D:$D, D67) + COUNTIF(Event19!$D:$D, D67) + COUNTIF(Event20!$D:$D, D67) + COUNTIF(Event21!$D:$D, D67) + COUNTIF(Event22!$D:$D, D67) + COUNTIF(Event23!$D:$D, D67) + COUNTIF(Event24!$D:$D, D67) + COUNTIF(Event25!$D:$D, D67) + COUNTIF(Event26!$D:$D, D67) + COUNTIF(Event27!$D:$D, D67) + COUNTIF(Event28!$D:$D, D67) + COUNTIF(Event29!$D:$D, D67) + COUNTIF(Event30!$D:$D, D67) + 0</f>
        <v>12</v>
      </c>
      <c r="F67" s="43" t="str">
        <f>INDEX(Dues!$D$6:$D$1000,MATCH(Home!$D67,Dues!$D$6:$D$1000, 0),)</f>
        <v>mzp5569</v>
      </c>
      <c r="G67" s="43"/>
    </row>
    <row r="68" spans="1:7">
      <c r="A68" s="44" t="s">
        <v>801</v>
      </c>
      <c r="B68" s="44" t="s">
        <v>802</v>
      </c>
      <c r="C68" s="44" t="s">
        <v>21</v>
      </c>
      <c r="D68" s="44" t="s">
        <v>803</v>
      </c>
      <c r="E68" s="43">
        <f>COUNTIF(Event1!$D:$D, D68) + COUNTIF(Event2!$D:$D, D68) + COUNTIF(Event3!$D:$D, D68) + COUNTIF(Event4!$D:$D, D68) + COUNTIF(Event5!$D:$D, D68) + COUNTIF(Event6!$D:$D, D68) + COUNTIF(Event7!$D:$D, D68) + COUNTIF(Event8!$D:$D, D68) + COUNTIF(Event9!$D:$D, D68) + COUNTIF(Event10!$D:$D, D68) + COUNTIF(Event11!$D:$D, D68) + COUNTIF(Event12!$D:$D, D68) + COUNTIF(Event13!$D:$D, D68) + COUNTIF(Event14!$D:$D, D68) + COUNTIF(Event15!$D:$D, D68) + COUNTIF(Event16!$D:$D, D68) + COUNTIF(Event17!$D:$D, D68) + COUNTIF(Event18!$D:$D, D68) + COUNTIF(Event19!$D:$D, D68) + COUNTIF(Event20!$D:$D, D68) + COUNTIF(Event21!$D:$D, D68) + COUNTIF(Event22!$D:$D, D68) + COUNTIF(Event23!$D:$D, D68) + COUNTIF(Event24!$D:$D, D68) + COUNTIF(Event25!$D:$D, D68) + COUNTIF(Event26!$D:$D, D68) + COUNTIF(Event27!$D:$D, D68) + COUNTIF(Event28!$D:$D, D68) + COUNTIF(Event29!$D:$D, D68) + COUNTIF(Event30!$D:$D, D68) + 0</f>
        <v>5</v>
      </c>
      <c r="F68" s="43" t="str">
        <f>INDEX(Dues!$D$6:$D$1000,MATCH(Home!$D68,Dues!$D$6:$D$1000, 0),)</f>
        <v>kec5791</v>
      </c>
      <c r="G68" s="43"/>
    </row>
    <row r="69" spans="1:7">
      <c r="A69" s="44" t="s">
        <v>804</v>
      </c>
      <c r="B69" s="44" t="s">
        <v>364</v>
      </c>
      <c r="C69" s="44" t="s">
        <v>24</v>
      </c>
      <c r="D69" s="44" t="s">
        <v>805</v>
      </c>
      <c r="E69" s="43">
        <f>COUNTIF(Event1!$D:$D, D69) + COUNTIF(Event2!$D:$D, D69) + COUNTIF(Event3!$D:$D, D69) + COUNTIF(Event4!$D:$D, D69) + COUNTIF(Event5!$D:$D, D69) + COUNTIF(Event6!$D:$D, D69) + COUNTIF(Event7!$D:$D, D69) + COUNTIF(Event8!$D:$D, D69) + COUNTIF(Event9!$D:$D, D69) + COUNTIF(Event10!$D:$D, D69) + COUNTIF(Event11!$D:$D, D69) + COUNTIF(Event12!$D:$D, D69) + COUNTIF(Event13!$D:$D, D69) + COUNTIF(Event14!$D:$D, D69) + COUNTIF(Event15!$D:$D, D69) + COUNTIF(Event16!$D:$D, D69) + COUNTIF(Event17!$D:$D, D69) + COUNTIF(Event18!$D:$D, D69) + COUNTIF(Event19!$D:$D, D69) + COUNTIF(Event20!$D:$D, D69) + COUNTIF(Event21!$D:$D, D69) + COUNTIF(Event22!$D:$D, D69) + COUNTIF(Event23!$D:$D, D69) + COUNTIF(Event24!$D:$D, D69) + COUNTIF(Event25!$D:$D, D69) + COUNTIF(Event26!$D:$D, D69) + COUNTIF(Event27!$D:$D, D69) + COUNTIF(Event28!$D:$D, D69) + COUNTIF(Event29!$D:$D, D69) + COUNTIF(Event30!$D:$D, D69) + 0</f>
        <v>3</v>
      </c>
      <c r="F69" s="43" t="e">
        <f>INDEX(Dues!$D$6:$D$1000,MATCH(Home!$D69,Dues!$D$6:$D$1000, 0),)</f>
        <v>#N/A</v>
      </c>
      <c r="G69" s="43"/>
    </row>
    <row r="70" spans="1:7">
      <c r="A70" s="44" t="s">
        <v>372</v>
      </c>
      <c r="B70" s="44" t="s">
        <v>371</v>
      </c>
      <c r="C70" s="44" t="s">
        <v>24</v>
      </c>
      <c r="D70" s="44" t="s">
        <v>589</v>
      </c>
      <c r="E70" s="43">
        <f>COUNTIF(Event1!$D:$D, D70) + COUNTIF(Event2!$D:$D, D70) + COUNTIF(Event3!$D:$D, D70) + COUNTIF(Event4!$D:$D, D70) + COUNTIF(Event5!$D:$D, D70) + COUNTIF(Event6!$D:$D, D70) + COUNTIF(Event7!$D:$D, D70) + COUNTIF(Event8!$D:$D, D70) + COUNTIF(Event9!$D:$D, D70) + COUNTIF(Event10!$D:$D, D70) + COUNTIF(Event11!$D:$D, D70) + COUNTIF(Event12!$D:$D, D70) + COUNTIF(Event13!$D:$D, D70) + COUNTIF(Event14!$D:$D, D70) + COUNTIF(Event15!$D:$D, D70) + COUNTIF(Event16!$D:$D, D70) + COUNTIF(Event17!$D:$D, D70) + COUNTIF(Event18!$D:$D, D70) + COUNTIF(Event19!$D:$D, D70) + COUNTIF(Event20!$D:$D, D70) + COUNTIF(Event21!$D:$D, D70) + COUNTIF(Event22!$D:$D, D70) + COUNTIF(Event23!$D:$D, D70) + COUNTIF(Event24!$D:$D, D70) + COUNTIF(Event25!$D:$D, D70) + COUNTIF(Event26!$D:$D, D70) + COUNTIF(Event27!$D:$D, D70) + COUNTIF(Event28!$D:$D, D70) + COUNTIF(Event29!$D:$D, D70) + COUNTIF(Event30!$D:$D, D70) + 0</f>
        <v>4</v>
      </c>
      <c r="F70" s="43" t="str">
        <f>INDEX(Dues!$D$6:$D$1000,MATCH(Home!$D70,Dues!$D$6:$D$1000, 0),)</f>
        <v>gvm5232</v>
      </c>
      <c r="G70" s="43"/>
    </row>
    <row r="71" spans="1:7">
      <c r="A71" t="s">
        <v>623</v>
      </c>
      <c r="B71" t="s">
        <v>220</v>
      </c>
      <c r="C71" t="s">
        <v>22</v>
      </c>
      <c r="D71" t="s">
        <v>221</v>
      </c>
      <c r="E71" s="43">
        <f>COUNTIF(Event1!$D:$D, D71) + COUNTIF(Event2!$D:$D, D71) + COUNTIF(Event3!$D:$D, D71) + COUNTIF(Event4!$D:$D, D71) + COUNTIF(Event5!$D:$D, D71) + COUNTIF(Event6!$D:$D, D71) + COUNTIF(Event7!$D:$D, D71) + COUNTIF(Event8!$D:$D, D71) + COUNTIF(Event9!$D:$D, D71) + COUNTIF(Event10!$D:$D, D71) + COUNTIF(Event11!$D:$D, D71) + COUNTIF(Event12!$D:$D, D71) + COUNTIF(Event13!$D:$D, D71) + COUNTIF(Event14!$D:$D, D71) + COUNTIF(Event15!$D:$D, D71) + COUNTIF(Event16!$D:$D, D71) + COUNTIF(Event17!$D:$D, D71) + COUNTIF(Event18!$D:$D, D71) + COUNTIF(Event19!$D:$D, D71) + COUNTIF(Event20!$D:$D, D71) + COUNTIF(Event21!$D:$D, D71) + COUNTIF(Event22!$D:$D, D71) + COUNTIF(Event23!$D:$D, D71) + COUNTIF(Event24!$D:$D, D71) + COUNTIF(Event25!$D:$D, D71) + COUNTIF(Event26!$D:$D, D71) + COUNTIF(Event27!$D:$D, D71) + COUNTIF(Event28!$D:$D, D71) + COUNTIF(Event29!$D:$D, D71) + COUNTIF(Event30!$D:$D, D71) + 0</f>
        <v>4</v>
      </c>
      <c r="F71" s="43" t="str">
        <f>INDEX(Dues!$D$6:$D$1000,MATCH(Home!$D71,Dues!$D$6:$D$1000, 0),)</f>
        <v>kas7146</v>
      </c>
      <c r="G71" s="43"/>
    </row>
    <row r="72" spans="1:7">
      <c r="A72" t="s">
        <v>129</v>
      </c>
      <c r="B72" t="s">
        <v>129</v>
      </c>
      <c r="C72" t="s">
        <v>22</v>
      </c>
      <c r="D72" t="s">
        <v>130</v>
      </c>
      <c r="E72" s="43">
        <f>COUNTIF(Event1!$D:$D, D72) + COUNTIF(Event2!$D:$D, D72) + COUNTIF(Event3!$D:$D, D72) + COUNTIF(Event4!$D:$D, D72) + COUNTIF(Event5!$D:$D, D72) + COUNTIF(Event6!$D:$D, D72) + COUNTIF(Event7!$D:$D, D72) + COUNTIF(Event8!$D:$D, D72) + COUNTIF(Event9!$D:$D, D72) + COUNTIF(Event10!$D:$D, D72) + COUNTIF(Event11!$D:$D, D72) + COUNTIF(Event12!$D:$D, D72) + COUNTIF(Event13!$D:$D, D72) + COUNTIF(Event14!$D:$D, D72) + COUNTIF(Event15!$D:$D, D72) + COUNTIF(Event16!$D:$D, D72) + COUNTIF(Event17!$D:$D, D72) + COUNTIF(Event18!$D:$D, D72) + COUNTIF(Event19!$D:$D, D72) + COUNTIF(Event20!$D:$D, D72) + COUNTIF(Event21!$D:$D, D72) + COUNTIF(Event22!$D:$D, D72) + COUNTIF(Event23!$D:$D, D72) + COUNTIF(Event24!$D:$D, D72) + COUNTIF(Event25!$D:$D, D72) + COUNTIF(Event26!$D:$D, D72) + COUNTIF(Event27!$D:$D, D72) + COUNTIF(Event28!$D:$D, D72) + COUNTIF(Event29!$D:$D, D72) + COUNTIF(Event30!$D:$D, D72) + 0</f>
        <v>4</v>
      </c>
      <c r="F72" s="43" t="str">
        <f>INDEX(Dues!$D$6:$D$1000,MATCH(Home!$D72,Dues!$D$6:$D$1000, 0),)</f>
        <v>ffn5018</v>
      </c>
      <c r="G72" s="43"/>
    </row>
    <row r="73" spans="1:7">
      <c r="A73" t="s">
        <v>209</v>
      </c>
      <c r="B73" t="s">
        <v>603</v>
      </c>
      <c r="C73" t="s">
        <v>24</v>
      </c>
      <c r="D73" t="s">
        <v>604</v>
      </c>
      <c r="E73" s="43">
        <f>COUNTIF(Event1!$D:$D, D73) + COUNTIF(Event2!$D:$D, D73) + COUNTIF(Event3!$D:$D, D73) + COUNTIF(Event4!$D:$D, D73) + COUNTIF(Event5!$D:$D, D73) + COUNTIF(Event6!$D:$D, D73) + COUNTIF(Event7!$D:$D, D73) + COUNTIF(Event8!$D:$D, D73) + COUNTIF(Event9!$D:$D, D73) + COUNTIF(Event10!$D:$D, D73) + COUNTIF(Event11!$D:$D, D73) + COUNTIF(Event12!$D:$D, D73) + COUNTIF(Event13!$D:$D, D73) + COUNTIF(Event14!$D:$D, D73) + COUNTIF(Event15!$D:$D, D73) + COUNTIF(Event16!$D:$D, D73) + COUNTIF(Event17!$D:$D, D73) + COUNTIF(Event18!$D:$D, D73) + COUNTIF(Event19!$D:$D, D73) + COUNTIF(Event20!$D:$D, D73) + COUNTIF(Event21!$D:$D, D73) + COUNTIF(Event22!$D:$D, D73) + COUNTIF(Event23!$D:$D, D73) + COUNTIF(Event24!$D:$D, D73) + COUNTIF(Event25!$D:$D, D73) + COUNTIF(Event26!$D:$D, D73) + COUNTIF(Event27!$D:$D, D73) + COUNTIF(Event28!$D:$D, D73) + COUNTIF(Event29!$D:$D, D73) + COUNTIF(Event30!$D:$D, D73) + 0</f>
        <v>2</v>
      </c>
      <c r="F73" s="43" t="str">
        <f>INDEX(Dues!$D$6:$D$1000,MATCH(Home!$D73,Dues!$D$6:$D$1000, 0),)</f>
        <v>all5680</v>
      </c>
      <c r="G73" s="43"/>
    </row>
    <row r="74" spans="1:7">
      <c r="A74" t="s">
        <v>316</v>
      </c>
      <c r="B74" t="s">
        <v>265</v>
      </c>
      <c r="C74" t="s">
        <v>24</v>
      </c>
      <c r="D74" t="s">
        <v>266</v>
      </c>
      <c r="E74" s="43">
        <f>COUNTIF(Event1!$D:$D, D74) + COUNTIF(Event2!$D:$D, D74) + COUNTIF(Event3!$D:$D, D74) + COUNTIF(Event4!$D:$D, D74) + COUNTIF(Event5!$D:$D, D74) + COUNTIF(Event6!$D:$D, D74) + COUNTIF(Event7!$D:$D, D74) + COUNTIF(Event8!$D:$D, D74) + COUNTIF(Event9!$D:$D, D74) + COUNTIF(Event10!$D:$D, D74) + COUNTIF(Event11!$D:$D, D74) + COUNTIF(Event12!$D:$D, D74) + COUNTIF(Event13!$D:$D, D74) + COUNTIF(Event14!$D:$D, D74) + COUNTIF(Event15!$D:$D, D74) + COUNTIF(Event16!$D:$D, D74) + COUNTIF(Event17!$D:$D, D74) + COUNTIF(Event18!$D:$D, D74) + COUNTIF(Event19!$D:$D, D74) + COUNTIF(Event20!$D:$D, D74) + COUNTIF(Event21!$D:$D, D74) + COUNTIF(Event22!$D:$D, D74) + COUNTIF(Event23!$D:$D, D74) + COUNTIF(Event24!$D:$D, D74) + COUNTIF(Event25!$D:$D, D74) + COUNTIF(Event26!$D:$D, D74) + COUNTIF(Event27!$D:$D, D74) + COUNTIF(Event28!$D:$D, D74) + COUNTIF(Event29!$D:$D, D74) + COUNTIF(Event30!$D:$D, D74) + 0</f>
        <v>4</v>
      </c>
      <c r="F74" s="43" t="str">
        <f>INDEX(Dues!$D$6:$D$1000,MATCH(Home!$D74,Dues!$D$6:$D$1000, 0),)</f>
        <v>jxs6288</v>
      </c>
      <c r="G74" s="43"/>
    </row>
    <row r="75" spans="1:7">
      <c r="A75" t="s">
        <v>124</v>
      </c>
      <c r="B75" t="s">
        <v>125</v>
      </c>
      <c r="C75" t="s">
        <v>24</v>
      </c>
      <c r="D75" t="s">
        <v>807</v>
      </c>
      <c r="E75" s="43">
        <f>COUNTIF(Event1!$D:$D, D75) + COUNTIF(Event2!$D:$D, D75) + COUNTIF(Event3!$D:$D, D75) + COUNTIF(Event4!$D:$D, D75) + COUNTIF(Event5!$D:$D, D75) + COUNTIF(Event6!$D:$D, D75) + COUNTIF(Event7!$D:$D, D75) + COUNTIF(Event8!$D:$D, D75) + COUNTIF(Event9!$D:$D, D75) + COUNTIF(Event10!$D:$D, D75) + COUNTIF(Event11!$D:$D, D75) + COUNTIF(Event12!$D:$D, D75) + COUNTIF(Event13!$D:$D, D75) + COUNTIF(Event14!$D:$D, D75) + COUNTIF(Event15!$D:$D, D75) + COUNTIF(Event16!$D:$D, D75) + COUNTIF(Event17!$D:$D, D75) + COUNTIF(Event18!$D:$D, D75) + COUNTIF(Event19!$D:$D, D75) + COUNTIF(Event20!$D:$D, D75) + COUNTIF(Event21!$D:$D, D75) + COUNTIF(Event22!$D:$D, D75) + COUNTIF(Event23!$D:$D, D75) + COUNTIF(Event24!$D:$D, D75) + COUNTIF(Event25!$D:$D, D75) + COUNTIF(Event26!$D:$D, D75) + COUNTIF(Event27!$D:$D, D75) + COUNTIF(Event28!$D:$D, D75) + COUNTIF(Event29!$D:$D, D75) + COUNTIF(Event30!$D:$D, D75) + 0</f>
        <v>4</v>
      </c>
      <c r="F75" s="43" t="e">
        <f>INDEX(Dues!$D$6:$D$1000,MATCH(Home!$D75,Dues!$D$6:$D$1000, 0),)</f>
        <v>#N/A</v>
      </c>
      <c r="G75" s="43"/>
    </row>
    <row r="76" spans="1:7">
      <c r="A76" t="s">
        <v>63</v>
      </c>
      <c r="B76" t="s">
        <v>131</v>
      </c>
      <c r="C76" t="s">
        <v>22</v>
      </c>
      <c r="D76" t="s">
        <v>132</v>
      </c>
      <c r="E76" s="43">
        <f>COUNTIF(Event1!$D:$D, D76) + COUNTIF(Event2!$D:$D, D76) + COUNTIF(Event3!$D:$D, D76) + COUNTIF(Event4!$D:$D, D76) + COUNTIF(Event5!$D:$D, D76) + COUNTIF(Event6!$D:$D, D76) + COUNTIF(Event7!$D:$D, D76) + COUNTIF(Event8!$D:$D, D76) + COUNTIF(Event9!$D:$D, D76) + COUNTIF(Event10!$D:$D, D76) + COUNTIF(Event11!$D:$D, D76) + COUNTIF(Event12!$D:$D, D76) + COUNTIF(Event13!$D:$D, D76) + COUNTIF(Event14!$D:$D, D76) + COUNTIF(Event15!$D:$D, D76) + COUNTIF(Event16!$D:$D, D76) + COUNTIF(Event17!$D:$D, D76) + COUNTIF(Event18!$D:$D, D76) + COUNTIF(Event19!$D:$D, D76) + COUNTIF(Event20!$D:$D, D76) + COUNTIF(Event21!$D:$D, D76) + COUNTIF(Event22!$D:$D, D76) + COUNTIF(Event23!$D:$D, D76) + COUNTIF(Event24!$D:$D, D76) + COUNTIF(Event25!$D:$D, D76) + COUNTIF(Event26!$D:$D, D76) + COUNTIF(Event27!$D:$D, D76) + COUNTIF(Event28!$D:$D, D76) + COUNTIF(Event29!$D:$D, D76) + COUNTIF(Event30!$D:$D, D76) + 0</f>
        <v>6</v>
      </c>
      <c r="F76" s="43" t="str">
        <f>INDEX(Dues!$D$6:$D$1000,MATCH(Home!$D76,Dues!$D$6:$D$1000, 0),)</f>
        <v>jxt5423</v>
      </c>
      <c r="G76" s="43"/>
    </row>
    <row r="77" spans="1:7">
      <c r="A77" t="s">
        <v>549</v>
      </c>
      <c r="B77" t="s">
        <v>291</v>
      </c>
      <c r="C77" t="s">
        <v>24</v>
      </c>
      <c r="D77" t="s">
        <v>292</v>
      </c>
      <c r="E77" s="43">
        <f>COUNTIF(Event1!$D:$D, D77) + COUNTIF(Event2!$D:$D, D77) + COUNTIF(Event3!$D:$D, D77) + COUNTIF(Event4!$D:$D, D77) + COUNTIF(Event5!$D:$D, D77) + COUNTIF(Event6!$D:$D, D77) + COUNTIF(Event7!$D:$D, D77) + COUNTIF(Event8!$D:$D, D77) + COUNTIF(Event9!$D:$D, D77) + COUNTIF(Event10!$D:$D, D77) + COUNTIF(Event11!$D:$D, D77) + COUNTIF(Event12!$D:$D, D77) + COUNTIF(Event13!$D:$D, D77) + COUNTIF(Event14!$D:$D, D77) + COUNTIF(Event15!$D:$D, D77) + COUNTIF(Event16!$D:$D, D77) + COUNTIF(Event17!$D:$D, D77) + COUNTIF(Event18!$D:$D, D77) + COUNTIF(Event19!$D:$D, D77) + COUNTIF(Event20!$D:$D, D77) + COUNTIF(Event21!$D:$D, D77) + COUNTIF(Event22!$D:$D, D77) + COUNTIF(Event23!$D:$D, D77) + COUNTIF(Event24!$D:$D, D77) + COUNTIF(Event25!$D:$D, D77) + COUNTIF(Event26!$D:$D, D77) + COUNTIF(Event27!$D:$D, D77) + COUNTIF(Event28!$D:$D, D77) + COUNTIF(Event29!$D:$D, D77) + COUNTIF(Event30!$D:$D, D77) + 0</f>
        <v>5</v>
      </c>
      <c r="F77" s="43" t="e">
        <f>INDEX(Dues!$D$6:$D$1000,MATCH(Home!$D77,Dues!$D$6:$D$1000, 0),)</f>
        <v>#N/A</v>
      </c>
      <c r="G77" s="43"/>
    </row>
    <row r="78" spans="1:7">
      <c r="A78" t="s">
        <v>262</v>
      </c>
      <c r="B78" t="s">
        <v>263</v>
      </c>
      <c r="C78" t="s">
        <v>24</v>
      </c>
      <c r="D78" t="s">
        <v>264</v>
      </c>
      <c r="E78" s="43">
        <f>COUNTIF(Event1!$D:$D, D78) + COUNTIF(Event2!$D:$D, D78) + COUNTIF(Event3!$D:$D, D78) + COUNTIF(Event4!$D:$D, D78) + COUNTIF(Event5!$D:$D, D78) + COUNTIF(Event6!$D:$D, D78) + COUNTIF(Event7!$D:$D, D78) + COUNTIF(Event8!$D:$D, D78) + COUNTIF(Event9!$D:$D, D78) + COUNTIF(Event10!$D:$D, D78) + COUNTIF(Event11!$D:$D, D78) + COUNTIF(Event12!$D:$D, D78) + COUNTIF(Event13!$D:$D, D78) + COUNTIF(Event14!$D:$D, D78) + COUNTIF(Event15!$D:$D, D78) + COUNTIF(Event16!$D:$D, D78) + COUNTIF(Event17!$D:$D, D78) + COUNTIF(Event18!$D:$D, D78) + COUNTIF(Event19!$D:$D, D78) + COUNTIF(Event20!$D:$D, D78) + COUNTIF(Event21!$D:$D, D78) + COUNTIF(Event22!$D:$D, D78) + COUNTIF(Event23!$D:$D, D78) + COUNTIF(Event24!$D:$D, D78) + COUNTIF(Event25!$D:$D, D78) + COUNTIF(Event26!$D:$D, D78) + COUNTIF(Event27!$D:$D, D78) + COUNTIF(Event28!$D:$D, D78) + COUNTIF(Event29!$D:$D, D78) + COUNTIF(Event30!$D:$D, D78) + 0</f>
        <v>2</v>
      </c>
      <c r="F78" s="43" t="str">
        <f>INDEX(Dues!$D$6:$D$1000,MATCH(Home!$D78,Dues!$D$6:$D$1000, 0),)</f>
        <v>bkr5178</v>
      </c>
      <c r="G78" s="43"/>
    </row>
    <row r="79" spans="1:7">
      <c r="A79" t="s">
        <v>303</v>
      </c>
      <c r="B79" t="s">
        <v>304</v>
      </c>
      <c r="C79" t="s">
        <v>24</v>
      </c>
      <c r="D79" t="s">
        <v>305</v>
      </c>
      <c r="E79" s="43">
        <f>COUNTIF(Event1!$D:$D, D79) + COUNTIF(Event2!$D:$D, D79) + COUNTIF(Event3!$D:$D, D79) + COUNTIF(Event4!$D:$D, D79) + COUNTIF(Event5!$D:$D, D79) + COUNTIF(Event6!$D:$D, D79) + COUNTIF(Event7!$D:$D, D79) + COUNTIF(Event8!$D:$D, D79) + COUNTIF(Event9!$D:$D, D79) + COUNTIF(Event10!$D:$D, D79) + COUNTIF(Event11!$D:$D, D79) + COUNTIF(Event12!$D:$D, D79) + COUNTIF(Event13!$D:$D, D79) + COUNTIF(Event14!$D:$D, D79) + COUNTIF(Event15!$D:$D, D79) + COUNTIF(Event16!$D:$D, D79) + COUNTIF(Event17!$D:$D, D79) + COUNTIF(Event18!$D:$D, D79) + COUNTIF(Event19!$D:$D, D79) + COUNTIF(Event20!$D:$D, D79) + COUNTIF(Event21!$D:$D, D79) + COUNTIF(Event22!$D:$D, D79) + COUNTIF(Event23!$D:$D, D79) + COUNTIF(Event24!$D:$D, D79) + COUNTIF(Event25!$D:$D, D79) + COUNTIF(Event26!$D:$D, D79) + COUNTIF(Event27!$D:$D, D79) + COUNTIF(Event28!$D:$D, D79) + COUNTIF(Event29!$D:$D, D79) + COUNTIF(Event30!$D:$D, D79) + 0</f>
        <v>3</v>
      </c>
      <c r="F79" s="43" t="str">
        <f>INDEX(Dues!$D$6:$D$1000,MATCH(Home!$D79,Dues!$D$6:$D$1000, 0),)</f>
        <v>cjj5206</v>
      </c>
      <c r="G79" s="43"/>
    </row>
    <row r="80" spans="1:7">
      <c r="A80" t="s">
        <v>562</v>
      </c>
      <c r="B80" t="s">
        <v>196</v>
      </c>
      <c r="C80" t="s">
        <v>24</v>
      </c>
      <c r="D80" t="s">
        <v>602</v>
      </c>
      <c r="E80" s="43">
        <f>COUNTIF(Event1!$D:$D, D80) + COUNTIF(Event2!$D:$D, D80) + COUNTIF(Event3!$D:$D, D80) + COUNTIF(Event4!$D:$D, D80) + COUNTIF(Event5!$D:$D, D80) + COUNTIF(Event6!$D:$D, D80) + COUNTIF(Event7!$D:$D, D80) + COUNTIF(Event8!$D:$D, D80) + COUNTIF(Event9!$D:$D, D80) + COUNTIF(Event10!$D:$D, D80) + COUNTIF(Event11!$D:$D, D80) + COUNTIF(Event12!$D:$D, D80) + COUNTIF(Event13!$D:$D, D80) + COUNTIF(Event14!$D:$D, D80) + COUNTIF(Event15!$D:$D, D80) + COUNTIF(Event16!$D:$D, D80) + COUNTIF(Event17!$D:$D, D80) + COUNTIF(Event18!$D:$D, D80) + COUNTIF(Event19!$D:$D, D80) + COUNTIF(Event20!$D:$D, D80) + COUNTIF(Event21!$D:$D, D80) + COUNTIF(Event22!$D:$D, D80) + COUNTIF(Event23!$D:$D, D80) + COUNTIF(Event24!$D:$D, D80) + COUNTIF(Event25!$D:$D, D80) + COUNTIF(Event26!$D:$D, D80) + COUNTIF(Event27!$D:$D, D80) + COUNTIF(Event28!$D:$D, D80) + COUNTIF(Event29!$D:$D, D80) + COUNTIF(Event30!$D:$D, D80) + 0</f>
        <v>7</v>
      </c>
      <c r="F80" s="43" t="e">
        <f>INDEX(Dues!$D$6:$D$1000,MATCH(Home!$D80,Dues!$D$6:$D$1000, 0),)</f>
        <v>#N/A</v>
      </c>
      <c r="G80" s="43"/>
    </row>
    <row r="81" spans="1:7">
      <c r="A81" t="s">
        <v>554</v>
      </c>
      <c r="B81" t="s">
        <v>555</v>
      </c>
      <c r="C81" t="s">
        <v>24</v>
      </c>
      <c r="D81" t="s">
        <v>595</v>
      </c>
      <c r="E81" s="43">
        <f>COUNTIF(Event1!$D:$D, D81) + COUNTIF(Event2!$D:$D, D81) + COUNTIF(Event3!$D:$D, D81) + COUNTIF(Event4!$D:$D, D81) + COUNTIF(Event5!$D:$D, D81) + COUNTIF(Event6!$D:$D, D81) + COUNTIF(Event7!$D:$D, D81) + COUNTIF(Event8!$D:$D, D81) + COUNTIF(Event9!$D:$D, D81) + COUNTIF(Event10!$D:$D, D81) + COUNTIF(Event11!$D:$D, D81) + COUNTIF(Event12!$D:$D, D81) + COUNTIF(Event13!$D:$D, D81) + COUNTIF(Event14!$D:$D, D81) + COUNTIF(Event15!$D:$D, D81) + COUNTIF(Event16!$D:$D, D81) + COUNTIF(Event17!$D:$D, D81) + COUNTIF(Event18!$D:$D, D81) + COUNTIF(Event19!$D:$D, D81) + COUNTIF(Event20!$D:$D, D81) + COUNTIF(Event21!$D:$D, D81) + COUNTIF(Event22!$D:$D, D81) + COUNTIF(Event23!$D:$D, D81) + COUNTIF(Event24!$D:$D, D81) + COUNTIF(Event25!$D:$D, D81) + COUNTIF(Event26!$D:$D, D81) + COUNTIF(Event27!$D:$D, D81) + COUNTIF(Event28!$D:$D, D81) + COUNTIF(Event29!$D:$D, D81) + COUNTIF(Event30!$D:$D, D81) + 0</f>
        <v>7</v>
      </c>
      <c r="F81" s="43" t="str">
        <f>INDEX(Dues!$D$6:$D$1000,MATCH(Home!$D81,Dues!$D$6:$D$1000, 0),)</f>
        <v>sbm5554</v>
      </c>
      <c r="G81" s="43"/>
    </row>
    <row r="82" spans="1:7">
      <c r="A82" t="s">
        <v>78</v>
      </c>
      <c r="B82" t="s">
        <v>79</v>
      </c>
      <c r="C82" t="s">
        <v>22</v>
      </c>
      <c r="D82" t="s">
        <v>80</v>
      </c>
      <c r="E82" s="43">
        <f>COUNTIF(Event1!$D:$D, D82) + COUNTIF(Event2!$D:$D, D82) + COUNTIF(Event3!$D:$D, D82) + COUNTIF(Event4!$D:$D, D82) + COUNTIF(Event5!$D:$D, D82) + COUNTIF(Event6!$D:$D, D82) + COUNTIF(Event7!$D:$D, D82) + COUNTIF(Event8!$D:$D, D82) + COUNTIF(Event9!$D:$D, D82) + COUNTIF(Event10!$D:$D, D82) + COUNTIF(Event11!$D:$D, D82) + COUNTIF(Event12!$D:$D, D82) + COUNTIF(Event13!$D:$D, D82) + COUNTIF(Event14!$D:$D, D82) + COUNTIF(Event15!$D:$D, D82) + COUNTIF(Event16!$D:$D, D82) + COUNTIF(Event17!$D:$D, D82) + COUNTIF(Event18!$D:$D, D82) + COUNTIF(Event19!$D:$D, D82) + COUNTIF(Event20!$D:$D, D82) + COUNTIF(Event21!$D:$D, D82) + COUNTIF(Event22!$D:$D, D82) + COUNTIF(Event23!$D:$D, D82) + COUNTIF(Event24!$D:$D, D82) + COUNTIF(Event25!$D:$D, D82) + COUNTIF(Event26!$D:$D, D82) + COUNTIF(Event27!$D:$D, D82) + COUNTIF(Event28!$D:$D, D82) + COUNTIF(Event29!$D:$D, D82) + COUNTIF(Event30!$D:$D, D82) + 0</f>
        <v>2</v>
      </c>
      <c r="F82" s="43" t="str">
        <f>INDEX(Dues!$D$6:$D$1000,MATCH(Home!$D82,Dues!$D$6:$D$1000, 0),)</f>
        <v>jrd5822</v>
      </c>
      <c r="G82" s="43"/>
    </row>
    <row r="83" spans="1:7">
      <c r="A83" t="s">
        <v>678</v>
      </c>
      <c r="B83" t="s">
        <v>89</v>
      </c>
      <c r="C83" t="s">
        <v>22</v>
      </c>
      <c r="D83" t="s">
        <v>679</v>
      </c>
      <c r="E83" s="43">
        <f>COUNTIF(Event1!$D:$D, D83) + COUNTIF(Event2!$D:$D, D83) + COUNTIF(Event3!$D:$D, D83) + COUNTIF(Event4!$D:$D, D83) + COUNTIF(Event5!$D:$D, D83) + COUNTIF(Event6!$D:$D, D83) + COUNTIF(Event7!$D:$D, D83) + COUNTIF(Event8!$D:$D, D83) + COUNTIF(Event9!$D:$D, D83) + COUNTIF(Event10!$D:$D, D83) + COUNTIF(Event11!$D:$D, D83) + COUNTIF(Event12!$D:$D, D83) + COUNTIF(Event13!$D:$D, D83) + COUNTIF(Event14!$D:$D, D83) + COUNTIF(Event15!$D:$D, D83) + COUNTIF(Event16!$D:$D, D83) + COUNTIF(Event17!$D:$D, D83) + COUNTIF(Event18!$D:$D, D83) + COUNTIF(Event19!$D:$D, D83) + COUNTIF(Event20!$D:$D, D83) + COUNTIF(Event21!$D:$D, D83) + COUNTIF(Event22!$D:$D, D83) + COUNTIF(Event23!$D:$D, D83) + COUNTIF(Event24!$D:$D, D83) + COUNTIF(Event25!$D:$D, D83) + COUNTIF(Event26!$D:$D, D83) + COUNTIF(Event27!$D:$D, D83) + COUNTIF(Event28!$D:$D, D83) + COUNTIF(Event29!$D:$D, D83) + COUNTIF(Event30!$D:$D, D83) + 0</f>
        <v>2</v>
      </c>
      <c r="F83" s="43" t="str">
        <f>INDEX(Dues!$D$6:$D$1000,MATCH(Home!$D83,Dues!$D$6:$D$1000, 0),)</f>
        <v>wkc5083</v>
      </c>
      <c r="G83" s="43"/>
    </row>
    <row r="84" spans="1:7">
      <c r="A84" t="s">
        <v>284</v>
      </c>
      <c r="B84" t="s">
        <v>693</v>
      </c>
      <c r="C84" t="s">
        <v>24</v>
      </c>
      <c r="D84" t="s">
        <v>694</v>
      </c>
      <c r="E84" s="43">
        <f>COUNTIF(Event1!$D:$D, D84) + COUNTIF(Event2!$D:$D, D84) + COUNTIF(Event3!$D:$D, D84) + COUNTIF(Event4!$D:$D, D84) + COUNTIF(Event5!$D:$D, D84) + COUNTIF(Event6!$D:$D, D84) + COUNTIF(Event7!$D:$D, D84) + COUNTIF(Event8!$D:$D, D84) + COUNTIF(Event9!$D:$D, D84) + COUNTIF(Event10!$D:$D, D84) + COUNTIF(Event11!$D:$D, D84) + COUNTIF(Event12!$D:$D, D84) + COUNTIF(Event13!$D:$D, D84) + COUNTIF(Event14!$D:$D, D84) + COUNTIF(Event15!$D:$D, D84) + COUNTIF(Event16!$D:$D, D84) + COUNTIF(Event17!$D:$D, D84) + COUNTIF(Event18!$D:$D, D84) + COUNTIF(Event19!$D:$D, D84) + COUNTIF(Event20!$D:$D, D84) + COUNTIF(Event21!$D:$D, D84) + COUNTIF(Event22!$D:$D, D84) + COUNTIF(Event23!$D:$D, D84) + COUNTIF(Event24!$D:$D, D84) + COUNTIF(Event25!$D:$D, D84) + COUNTIF(Event26!$D:$D, D84) + COUNTIF(Event27!$D:$D, D84) + COUNTIF(Event28!$D:$D, D84) + COUNTIF(Event29!$D:$D, D84) + COUNTIF(Event30!$D:$D, D84) + 0</f>
        <v>3</v>
      </c>
      <c r="F84" s="43" t="str">
        <f>INDEX(Dues!$D$6:$D$1000,MATCH(Home!$D84,Dues!$D$6:$D$1000, 0),)</f>
        <v>azc5570</v>
      </c>
      <c r="G84" s="43"/>
    </row>
    <row r="85" spans="1:7">
      <c r="A85" t="s">
        <v>550</v>
      </c>
      <c r="B85" t="s">
        <v>551</v>
      </c>
      <c r="C85" t="s">
        <v>24</v>
      </c>
      <c r="D85" t="s">
        <v>605</v>
      </c>
      <c r="E85" s="43">
        <f>COUNTIF(Event1!$D:$D, D85) + COUNTIF(Event2!$D:$D, D85) + COUNTIF(Event3!$D:$D, D85) + COUNTIF(Event4!$D:$D, D85) + COUNTIF(Event5!$D:$D, D85) + COUNTIF(Event6!$D:$D, D85) + COUNTIF(Event7!$D:$D, D85) + COUNTIF(Event8!$D:$D, D85) + COUNTIF(Event9!$D:$D, D85) + COUNTIF(Event10!$D:$D, D85) + COUNTIF(Event11!$D:$D, D85) + COUNTIF(Event12!$D:$D, D85) + COUNTIF(Event13!$D:$D, D85) + COUNTIF(Event14!$D:$D, D85) + COUNTIF(Event15!$D:$D, D85) + COUNTIF(Event16!$D:$D, D85) + COUNTIF(Event17!$D:$D, D85) + COUNTIF(Event18!$D:$D, D85) + COUNTIF(Event19!$D:$D, D85) + COUNTIF(Event20!$D:$D, D85) + COUNTIF(Event21!$D:$D, D85) + COUNTIF(Event22!$D:$D, D85) + COUNTIF(Event23!$D:$D, D85) + COUNTIF(Event24!$D:$D, D85) + COUNTIF(Event25!$D:$D, D85) + COUNTIF(Event26!$D:$D, D85) + COUNTIF(Event27!$D:$D, D85) + COUNTIF(Event28!$D:$D, D85) + COUNTIF(Event29!$D:$D, D85) + COUNTIF(Event30!$D:$D, D85) + 0</f>
        <v>6</v>
      </c>
      <c r="F85" s="43" t="str">
        <f>INDEX(Dues!$D$6:$D$1000,MATCH(Home!$D85,Dues!$D$6:$D$1000, 0),)</f>
        <v>abg5424</v>
      </c>
      <c r="G85" s="43"/>
    </row>
    <row r="86" spans="1:7">
      <c r="A86" t="s">
        <v>224</v>
      </c>
      <c r="B86" t="s">
        <v>225</v>
      </c>
      <c r="C86" t="s">
        <v>23</v>
      </c>
      <c r="D86" t="s">
        <v>226</v>
      </c>
      <c r="E86" s="43">
        <f>COUNTIF(Event1!$D:$D, D86) + COUNTIF(Event2!$D:$D, D86) + COUNTIF(Event3!$D:$D, D86) + COUNTIF(Event4!$D:$D, D86) + COUNTIF(Event5!$D:$D, D86) + COUNTIF(Event6!$D:$D, D86) + COUNTIF(Event7!$D:$D, D86) + COUNTIF(Event8!$D:$D, D86) + COUNTIF(Event9!$D:$D, D86) + COUNTIF(Event10!$D:$D, D86) + COUNTIF(Event11!$D:$D, D86) + COUNTIF(Event12!$D:$D, D86) + COUNTIF(Event13!$D:$D, D86) + COUNTIF(Event14!$D:$D, D86) + COUNTIF(Event15!$D:$D, D86) + COUNTIF(Event16!$D:$D, D86) + COUNTIF(Event17!$D:$D, D86) + COUNTIF(Event18!$D:$D, D86) + COUNTIF(Event19!$D:$D, D86) + COUNTIF(Event20!$D:$D, D86) + COUNTIF(Event21!$D:$D, D86) + COUNTIF(Event22!$D:$D, D86) + COUNTIF(Event23!$D:$D, D86) + COUNTIF(Event24!$D:$D, D86) + COUNTIF(Event25!$D:$D, D86) + COUNTIF(Event26!$D:$D, D86) + COUNTIF(Event27!$D:$D, D86) + COUNTIF(Event28!$D:$D, D86) + COUNTIF(Event29!$D:$D, D86) + COUNTIF(Event30!$D:$D, D86) + 0</f>
        <v>6</v>
      </c>
      <c r="F86" s="43" t="str">
        <f>INDEX(Dues!$D$6:$D$1000,MATCH(Home!$D86,Dues!$D$6:$D$1000, 0),)</f>
        <v>gxb92</v>
      </c>
      <c r="G86" s="43"/>
    </row>
    <row r="87" spans="1:7">
      <c r="A87" t="s">
        <v>267</v>
      </c>
      <c r="B87" t="s">
        <v>268</v>
      </c>
      <c r="C87" t="s">
        <v>24</v>
      </c>
      <c r="D87" t="s">
        <v>269</v>
      </c>
      <c r="E87" s="43">
        <f>COUNTIF(Event1!$D:$D, D87) + COUNTIF(Event2!$D:$D, D87) + COUNTIF(Event3!$D:$D, D87) + COUNTIF(Event4!$D:$D, D87) + COUNTIF(Event5!$D:$D, D87) + COUNTIF(Event6!$D:$D, D87) + COUNTIF(Event7!$D:$D, D87) + COUNTIF(Event8!$D:$D, D87) + COUNTIF(Event9!$D:$D, D87) + COUNTIF(Event10!$D:$D, D87) + COUNTIF(Event11!$D:$D, D87) + COUNTIF(Event12!$D:$D, D87) + COUNTIF(Event13!$D:$D, D87) + COUNTIF(Event14!$D:$D, D87) + COUNTIF(Event15!$D:$D, D87) + COUNTIF(Event16!$D:$D, D87) + COUNTIF(Event17!$D:$D, D87) + COUNTIF(Event18!$D:$D, D87) + COUNTIF(Event19!$D:$D, D87) + COUNTIF(Event20!$D:$D, D87) + COUNTIF(Event21!$D:$D, D87) + COUNTIF(Event22!$D:$D, D87) + COUNTIF(Event23!$D:$D, D87) + COUNTIF(Event24!$D:$D, D87) + COUNTIF(Event25!$D:$D, D87) + COUNTIF(Event26!$D:$D, D87) + COUNTIF(Event27!$D:$D, D87) + COUNTIF(Event28!$D:$D, D87) + COUNTIF(Event29!$D:$D, D87) + COUNTIF(Event30!$D:$D, D87) + 0</f>
        <v>2</v>
      </c>
      <c r="F87" s="43" t="str">
        <f>INDEX(Dues!$D$6:$D$1000,MATCH(Home!$D87,Dues!$D$6:$D$1000, 0),)</f>
        <v>kla5319</v>
      </c>
      <c r="G87" s="43"/>
    </row>
    <row r="88" spans="1:7">
      <c r="A88" t="s">
        <v>277</v>
      </c>
      <c r="B88" t="s">
        <v>811</v>
      </c>
      <c r="C88" t="s">
        <v>23</v>
      </c>
      <c r="D88" t="s">
        <v>147</v>
      </c>
      <c r="E88" s="43">
        <f>COUNTIF(Event1!$D:$D, D88) + COUNTIF(Event2!$D:$D, D88) + COUNTIF(Event3!$D:$D, D88) + COUNTIF(Event4!$D:$D, D88) + COUNTIF(Event5!$D:$D, D88) + COUNTIF(Event6!$D:$D, D88) + COUNTIF(Event7!$D:$D, D88) + COUNTIF(Event8!$D:$D, D88) + COUNTIF(Event9!$D:$D, D88) + COUNTIF(Event10!$D:$D, D88) + COUNTIF(Event11!$D:$D, D88) + COUNTIF(Event12!$D:$D, D88) + COUNTIF(Event13!$D:$D, D88) + COUNTIF(Event14!$D:$D, D88) + COUNTIF(Event15!$D:$D, D88) + COUNTIF(Event16!$D:$D, D88) + COUNTIF(Event17!$D:$D, D88) + COUNTIF(Event18!$D:$D, D88) + COUNTIF(Event19!$D:$D, D88) + COUNTIF(Event20!$D:$D, D88) + COUNTIF(Event21!$D:$D, D88) + COUNTIF(Event22!$D:$D, D88) + COUNTIF(Event23!$D:$D, D88) + COUNTIF(Event24!$D:$D, D88) + COUNTIF(Event25!$D:$D, D88) + COUNTIF(Event26!$D:$D, D88) + COUNTIF(Event27!$D:$D, D88) + COUNTIF(Event28!$D:$D, D88) + COUNTIF(Event29!$D:$D, D88) + COUNTIF(Event30!$D:$D, D88) + 0</f>
        <v>10</v>
      </c>
      <c r="F88" s="43" t="str">
        <f>INDEX(Dues!$D$6:$D$1000,MATCH(Home!$D88,Dues!$D$6:$D$1000, 0),)</f>
        <v>stg5184</v>
      </c>
      <c r="G88" s="43"/>
    </row>
    <row r="89" spans="1:7">
      <c r="A89" t="s">
        <v>120</v>
      </c>
      <c r="B89" t="s">
        <v>700</v>
      </c>
      <c r="C89" t="s">
        <v>23</v>
      </c>
      <c r="D89" t="s">
        <v>701</v>
      </c>
      <c r="E89" s="43">
        <f>COUNTIF(Event1!$D:$D, D89) + COUNTIF(Event2!$D:$D, D89) + COUNTIF(Event3!$D:$D, D89) + COUNTIF(Event4!$D:$D, D89) + COUNTIF(Event5!$D:$D, D89) + COUNTIF(Event6!$D:$D, D89) + COUNTIF(Event7!$D:$D, D89) + COUNTIF(Event8!$D:$D, D89) + COUNTIF(Event9!$D:$D, D89) + COUNTIF(Event10!$D:$D, D89) + COUNTIF(Event11!$D:$D, D89) + COUNTIF(Event12!$D:$D, D89) + COUNTIF(Event13!$D:$D, D89) + COUNTIF(Event14!$D:$D, D89) + COUNTIF(Event15!$D:$D, D89) + COUNTIF(Event16!$D:$D, D89) + COUNTIF(Event17!$D:$D, D89) + COUNTIF(Event18!$D:$D, D89) + COUNTIF(Event19!$D:$D, D89) + COUNTIF(Event20!$D:$D, D89) + COUNTIF(Event21!$D:$D, D89) + COUNTIF(Event22!$D:$D, D89) + COUNTIF(Event23!$D:$D, D89) + COUNTIF(Event24!$D:$D, D89) + COUNTIF(Event25!$D:$D, D89) + COUNTIF(Event26!$D:$D, D89) + COUNTIF(Event27!$D:$D, D89) + COUNTIF(Event28!$D:$D, D89) + COUNTIF(Event29!$D:$D, D89) + COUNTIF(Event30!$D:$D, D89) + 0</f>
        <v>7</v>
      </c>
      <c r="F89" s="43" t="str">
        <f>INDEX(Dues!$D$6:$D$1000,MATCH(Home!$D89,Dues!$D$6:$D$1000, 0),)</f>
        <v>kkf5177</v>
      </c>
      <c r="G89" s="43"/>
    </row>
    <row r="90" spans="1:7">
      <c r="A90" s="44" t="s">
        <v>115</v>
      </c>
      <c r="B90" s="44" t="s">
        <v>323</v>
      </c>
      <c r="C90" s="44" t="s">
        <v>24</v>
      </c>
      <c r="D90" s="44" t="s">
        <v>324</v>
      </c>
      <c r="E90" s="43">
        <f>COUNTIF(Event1!$D:$D, D90) + COUNTIF(Event2!$D:$D, D90) + COUNTIF(Event3!$D:$D, D90) + COUNTIF(Event4!$D:$D, D90) + COUNTIF(Event5!$D:$D, D90) + COUNTIF(Event6!$D:$D, D90) + COUNTIF(Event7!$D:$D, D90) + COUNTIF(Event8!$D:$D, D90) + COUNTIF(Event9!$D:$D, D90) + COUNTIF(Event10!$D:$D, D90) + COUNTIF(Event11!$D:$D, D90) + COUNTIF(Event12!$D:$D, D90) + COUNTIF(Event13!$D:$D, D90) + COUNTIF(Event14!$D:$D, D90) + COUNTIF(Event15!$D:$D, D90) + COUNTIF(Event16!$D:$D, D90) + COUNTIF(Event17!$D:$D, D90) + COUNTIF(Event18!$D:$D, D90) + COUNTIF(Event19!$D:$D, D90) + COUNTIF(Event20!$D:$D, D90) + COUNTIF(Event21!$D:$D, D90) + COUNTIF(Event22!$D:$D, D90) + COUNTIF(Event23!$D:$D, D90) + COUNTIF(Event24!$D:$D, D90) + COUNTIF(Event25!$D:$D, D90) + COUNTIF(Event26!$D:$D, D90) + COUNTIF(Event27!$D:$D, D90) + COUNTIF(Event28!$D:$D, D90) + COUNTIF(Event29!$D:$D, D90) + COUNTIF(Event30!$D:$D, D90) + 0</f>
        <v>2</v>
      </c>
      <c r="F90" s="43" t="str">
        <f>INDEX(Dues!$D$6:$D$1000,MATCH(Home!$D90,Dues!$D$6:$D$1000, 0),)</f>
        <v>afa5399</v>
      </c>
      <c r="G90" s="43"/>
    </row>
    <row r="91" spans="1:7">
      <c r="A91" s="44" t="s">
        <v>55</v>
      </c>
      <c r="B91" s="44" t="s">
        <v>827</v>
      </c>
      <c r="C91" s="44" t="s">
        <v>22</v>
      </c>
      <c r="D91" s="44" t="s">
        <v>737</v>
      </c>
      <c r="E91" s="43">
        <f>COUNTIF(Event1!$D:$D, D91) + COUNTIF(Event2!$D:$D, D91) + COUNTIF(Event3!$D:$D, D91) + COUNTIF(Event4!$D:$D, D91) + COUNTIF(Event5!$D:$D, D91) + COUNTIF(Event6!$D:$D, D91) + COUNTIF(Event7!$D:$D, D91) + COUNTIF(Event8!$D:$D, D91) + COUNTIF(Event9!$D:$D, D91) + COUNTIF(Event10!$D:$D, D91) + COUNTIF(Event11!$D:$D, D91) + COUNTIF(Event12!$D:$D, D91) + COUNTIF(Event13!$D:$D, D91) + COUNTIF(Event14!$D:$D, D91) + COUNTIF(Event15!$D:$D, D91) + COUNTIF(Event16!$D:$D, D91) + COUNTIF(Event17!$D:$D, D91) + COUNTIF(Event18!$D:$D, D91) + COUNTIF(Event19!$D:$D, D91) + COUNTIF(Event20!$D:$D, D91) + COUNTIF(Event21!$D:$D, D91) + COUNTIF(Event22!$D:$D, D91) + COUNTIF(Event23!$D:$D, D91) + COUNTIF(Event24!$D:$D, D91) + COUNTIF(Event25!$D:$D, D91) + COUNTIF(Event26!$D:$D, D91) + COUNTIF(Event27!$D:$D, D91) + COUNTIF(Event28!$D:$D, D91) + COUNTIF(Event29!$D:$D, D91) + COUNTIF(Event30!$D:$D, D91) + 0</f>
        <v>3</v>
      </c>
      <c r="F91" s="43" t="str">
        <f>INDEX(Dues!$D$6:$D$1000,MATCH(Home!$D91,Dues!$D$6:$D$1000, 0),)</f>
        <v>mbn5156</v>
      </c>
      <c r="G91" s="43"/>
    </row>
    <row r="92" spans="1:7">
      <c r="A92" s="44" t="s">
        <v>120</v>
      </c>
      <c r="B92" s="44" t="s">
        <v>256</v>
      </c>
      <c r="C92" s="44" t="s">
        <v>22</v>
      </c>
      <c r="D92" s="44" t="s">
        <v>257</v>
      </c>
      <c r="E92" s="43">
        <f>COUNTIF(Event1!$D:$D, D92) + COUNTIF(Event2!$D:$D, D92) + COUNTIF(Event3!$D:$D, D92) + COUNTIF(Event4!$D:$D, D92) + COUNTIF(Event5!$D:$D, D92) + COUNTIF(Event6!$D:$D, D92) + COUNTIF(Event7!$D:$D, D92) + COUNTIF(Event8!$D:$D, D92) + COUNTIF(Event9!$D:$D, D92) + COUNTIF(Event10!$D:$D, D92) + COUNTIF(Event11!$D:$D, D92) + COUNTIF(Event12!$D:$D, D92) + COUNTIF(Event13!$D:$D, D92) + COUNTIF(Event14!$D:$D, D92) + COUNTIF(Event15!$D:$D, D92) + COUNTIF(Event16!$D:$D, D92) + COUNTIF(Event17!$D:$D, D92) + COUNTIF(Event18!$D:$D, D92) + COUNTIF(Event19!$D:$D, D92) + COUNTIF(Event20!$D:$D, D92) + COUNTIF(Event21!$D:$D, D92) + COUNTIF(Event22!$D:$D, D92) + COUNTIF(Event23!$D:$D, D92) + COUNTIF(Event24!$D:$D, D92) + COUNTIF(Event25!$D:$D, D92) + COUNTIF(Event26!$D:$D, D92) + COUNTIF(Event27!$D:$D, D92) + COUNTIF(Event28!$D:$D, D92) + COUNTIF(Event29!$D:$D, D92) + COUNTIF(Event30!$D:$D, D92) + 0</f>
        <v>6</v>
      </c>
      <c r="F92" s="43" t="str">
        <f>INDEX(Dues!$D$6:$D$1000,MATCH(Home!$D92,Dues!$D$6:$D$1000, 0),)</f>
        <v>ktl5134</v>
      </c>
      <c r="G92" s="43"/>
    </row>
    <row r="93" spans="1:7">
      <c r="A93" s="44" t="s">
        <v>95</v>
      </c>
      <c r="B93" s="44" t="s">
        <v>242</v>
      </c>
      <c r="C93" s="44" t="s">
        <v>23</v>
      </c>
      <c r="D93" s="44" t="s">
        <v>259</v>
      </c>
      <c r="E93" s="43">
        <f>COUNTIF(Event1!$D:$D, D93) + COUNTIF(Event2!$D:$D, D93) + COUNTIF(Event3!$D:$D, D93) + COUNTIF(Event4!$D:$D, D93) + COUNTIF(Event5!$D:$D, D93) + COUNTIF(Event6!$D:$D, D93) + COUNTIF(Event7!$D:$D, D93) + COUNTIF(Event8!$D:$D, D93) + COUNTIF(Event9!$D:$D, D93) + COUNTIF(Event10!$D:$D, D93) + COUNTIF(Event11!$D:$D, D93) + COUNTIF(Event12!$D:$D, D93) + COUNTIF(Event13!$D:$D, D93) + COUNTIF(Event14!$D:$D, D93) + COUNTIF(Event15!$D:$D, D93) + COUNTIF(Event16!$D:$D, D93) + COUNTIF(Event17!$D:$D, D93) + COUNTIF(Event18!$D:$D, D93) + COUNTIF(Event19!$D:$D, D93) + COUNTIF(Event20!$D:$D, D93) + COUNTIF(Event21!$D:$D, D93) + COUNTIF(Event22!$D:$D, D93) + COUNTIF(Event23!$D:$D, D93) + COUNTIF(Event24!$D:$D, D93) + COUNTIF(Event25!$D:$D, D93) + COUNTIF(Event26!$D:$D, D93) + COUNTIF(Event27!$D:$D, D93) + COUNTIF(Event28!$D:$D, D93) + COUNTIF(Event29!$D:$D, D93) + COUNTIF(Event30!$D:$D, D93) + 0</f>
        <v>8</v>
      </c>
      <c r="F93" s="43" t="str">
        <f>INDEX(Dues!$D$6:$D$1000,MATCH(Home!$D93,Dues!$D$6:$D$1000, 0),)</f>
        <v>vpb5085</v>
      </c>
      <c r="G93" s="43"/>
    </row>
    <row r="94" spans="1:7">
      <c r="A94" s="44" t="s">
        <v>715</v>
      </c>
      <c r="B94" s="44" t="s">
        <v>282</v>
      </c>
      <c r="C94" s="44" t="s">
        <v>23</v>
      </c>
      <c r="D94" s="44" t="s">
        <v>716</v>
      </c>
      <c r="E94" s="43">
        <f>COUNTIF(Event1!$D:$D, D94) + COUNTIF(Event2!$D:$D, D94) + COUNTIF(Event3!$D:$D, D94) + COUNTIF(Event4!$D:$D, D94) + COUNTIF(Event5!$D:$D, D94) + COUNTIF(Event6!$D:$D, D94) + COUNTIF(Event7!$D:$D, D94) + COUNTIF(Event8!$D:$D, D94) + COUNTIF(Event9!$D:$D, D94) + COUNTIF(Event10!$D:$D, D94) + COUNTIF(Event11!$D:$D, D94) + COUNTIF(Event12!$D:$D, D94) + COUNTIF(Event13!$D:$D, D94) + COUNTIF(Event14!$D:$D, D94) + COUNTIF(Event15!$D:$D, D94) + COUNTIF(Event16!$D:$D, D94) + COUNTIF(Event17!$D:$D, D94) + COUNTIF(Event18!$D:$D, D94) + COUNTIF(Event19!$D:$D, D94) + COUNTIF(Event20!$D:$D, D94) + COUNTIF(Event21!$D:$D, D94) + COUNTIF(Event22!$D:$D, D94) + COUNTIF(Event23!$D:$D, D94) + COUNTIF(Event24!$D:$D, D94) + COUNTIF(Event25!$D:$D, D94) + COUNTIF(Event26!$D:$D, D94) + COUNTIF(Event27!$D:$D, D94) + COUNTIF(Event28!$D:$D, D94) + COUNTIF(Event29!$D:$D, D94) + COUNTIF(Event30!$D:$D, D94) + 0</f>
        <v>5</v>
      </c>
      <c r="F94" s="43" t="str">
        <f>INDEX(Dues!$D$6:$D$1000,MATCH(Home!$D94,Dues!$D$6:$D$1000, 0),)</f>
        <v>hqj5199</v>
      </c>
      <c r="G94" s="43"/>
    </row>
    <row r="95" spans="1:7">
      <c r="A95" s="44" t="s">
        <v>252</v>
      </c>
      <c r="B95" s="44" t="s">
        <v>557</v>
      </c>
      <c r="C95" s="44" t="s">
        <v>24</v>
      </c>
      <c r="D95" s="44" t="s">
        <v>617</v>
      </c>
      <c r="E95" s="43">
        <f>COUNTIF(Event1!$D:$D, D95) + COUNTIF(Event2!$D:$D, D95) + COUNTIF(Event3!$D:$D, D95) + COUNTIF(Event4!$D:$D, D95) + COUNTIF(Event5!$D:$D, D95) + COUNTIF(Event6!$D:$D, D95) + COUNTIF(Event7!$D:$D, D95) + COUNTIF(Event8!$D:$D, D95) + COUNTIF(Event9!$D:$D, D95) + COUNTIF(Event10!$D:$D, D95) + COUNTIF(Event11!$D:$D, D95) + COUNTIF(Event12!$D:$D, D95) + COUNTIF(Event13!$D:$D, D95) + COUNTIF(Event14!$D:$D, D95) + COUNTIF(Event15!$D:$D, D95) + COUNTIF(Event16!$D:$D, D95) + COUNTIF(Event17!$D:$D, D95) + COUNTIF(Event18!$D:$D, D95) + COUNTIF(Event19!$D:$D, D95) + COUNTIF(Event20!$D:$D, D95) + COUNTIF(Event21!$D:$D, D95) + COUNTIF(Event22!$D:$D, D95) + COUNTIF(Event23!$D:$D, D95) + COUNTIF(Event24!$D:$D, D95) + COUNTIF(Event25!$D:$D, D95) + COUNTIF(Event26!$D:$D, D95) + COUNTIF(Event27!$D:$D, D95) + COUNTIF(Event28!$D:$D, D95) + COUNTIF(Event29!$D:$D, D95) + COUNTIF(Event30!$D:$D, D95) + 0</f>
        <v>2</v>
      </c>
      <c r="F95" s="43" t="str">
        <f>INDEX(Dues!$D$6:$D$1000,MATCH(Home!$D95,Dues!$D$6:$D$1000, 0),)</f>
        <v>njm5536</v>
      </c>
      <c r="G95" s="43"/>
    </row>
    <row r="96" spans="1:7">
      <c r="A96" s="44" t="s">
        <v>232</v>
      </c>
      <c r="B96" s="44" t="s">
        <v>656</v>
      </c>
      <c r="C96" s="44" t="s">
        <v>23</v>
      </c>
      <c r="D96" s="44" t="s">
        <v>655</v>
      </c>
      <c r="E96" s="43">
        <f>COUNTIF(Event1!$D:$D, D96) + COUNTIF(Event2!$D:$D, D96) + COUNTIF(Event3!$D:$D, D96) + COUNTIF(Event4!$D:$D, D96) + COUNTIF(Event5!$D:$D, D96) + COUNTIF(Event6!$D:$D, D96) + COUNTIF(Event7!$D:$D, D96) + COUNTIF(Event8!$D:$D, D96) + COUNTIF(Event9!$D:$D, D96) + COUNTIF(Event10!$D:$D, D96) + COUNTIF(Event11!$D:$D, D96) + COUNTIF(Event12!$D:$D, D96) + COUNTIF(Event13!$D:$D, D96) + COUNTIF(Event14!$D:$D, D96) + COUNTIF(Event15!$D:$D, D96) + COUNTIF(Event16!$D:$D, D96) + COUNTIF(Event17!$D:$D, D96) + COUNTIF(Event18!$D:$D, D96) + COUNTIF(Event19!$D:$D, D96) + COUNTIF(Event20!$D:$D, D96) + COUNTIF(Event21!$D:$D, D96) + COUNTIF(Event22!$D:$D, D96) + COUNTIF(Event23!$D:$D, D96) + COUNTIF(Event24!$D:$D, D96) + COUNTIF(Event25!$D:$D, D96) + COUNTIF(Event26!$D:$D, D96) + COUNTIF(Event27!$D:$D, D96) + COUNTIF(Event28!$D:$D, D96) + COUNTIF(Event29!$D:$D, D96) + COUNTIF(Event30!$D:$D, D96) + 0</f>
        <v>4</v>
      </c>
      <c r="F96" s="43" t="str">
        <f>INDEX(Dues!$D$6:$D$1000,MATCH(Home!$D96,Dues!$D$6:$D$1000, 0),)</f>
        <v>mss51</v>
      </c>
      <c r="G96" s="43"/>
    </row>
    <row r="97" spans="1:7">
      <c r="A97" s="44" t="s">
        <v>825</v>
      </c>
      <c r="B97" s="44" t="s">
        <v>606</v>
      </c>
      <c r="C97" s="44" t="s">
        <v>24</v>
      </c>
      <c r="D97" s="44" t="s">
        <v>607</v>
      </c>
      <c r="E97" s="43">
        <f>COUNTIF(Event1!$D:$D, D97) + COUNTIF(Event2!$D:$D, D97) + COUNTIF(Event3!$D:$D, D97) + COUNTIF(Event4!$D:$D, D97) + COUNTIF(Event5!$D:$D, D97) + COUNTIF(Event6!$D:$D, D97) + COUNTIF(Event7!$D:$D, D97) + COUNTIF(Event8!$D:$D, D97) + COUNTIF(Event9!$D:$D, D97) + COUNTIF(Event10!$D:$D, D97) + COUNTIF(Event11!$D:$D, D97) + COUNTIF(Event12!$D:$D, D97) + COUNTIF(Event13!$D:$D, D97) + COUNTIF(Event14!$D:$D, D97) + COUNTIF(Event15!$D:$D, D97) + COUNTIF(Event16!$D:$D, D97) + COUNTIF(Event17!$D:$D, D97) + COUNTIF(Event18!$D:$D, D97) + COUNTIF(Event19!$D:$D, D97) + COUNTIF(Event20!$D:$D, D97) + COUNTIF(Event21!$D:$D, D97) + COUNTIF(Event22!$D:$D, D97) + COUNTIF(Event23!$D:$D, D97) + COUNTIF(Event24!$D:$D, D97) + COUNTIF(Event25!$D:$D, D97) + COUNTIF(Event26!$D:$D, D97) + COUNTIF(Event27!$D:$D, D97) + COUNTIF(Event28!$D:$D, D97) + COUNTIF(Event29!$D:$D, D97) + COUNTIF(Event30!$D:$D, D97) + 0</f>
        <v>4</v>
      </c>
      <c r="F97" s="43" t="e">
        <f>INDEX(Dues!$D$6:$D$1000,MATCH(Home!$D97,Dues!$D$6:$D$1000, 0),)</f>
        <v>#N/A</v>
      </c>
      <c r="G97" s="43"/>
    </row>
    <row r="98" spans="1:7">
      <c r="A98" s="44" t="s">
        <v>121</v>
      </c>
      <c r="B98" s="44" t="s">
        <v>698</v>
      </c>
      <c r="C98" s="44" t="s">
        <v>23</v>
      </c>
      <c r="D98" s="44" t="s">
        <v>831</v>
      </c>
      <c r="E98" s="43">
        <f>COUNTIF(Event1!$D:$D, D98) + COUNTIF(Event2!$D:$D, D98) + COUNTIF(Event3!$D:$D, D98) + COUNTIF(Event4!$D:$D, D98) + COUNTIF(Event5!$D:$D, D98) + COUNTIF(Event6!$D:$D, D98) + COUNTIF(Event7!$D:$D, D98) + COUNTIF(Event8!$D:$D, D98) + COUNTIF(Event9!$D:$D, D98) + COUNTIF(Event10!$D:$D, D98) + COUNTIF(Event11!$D:$D, D98) + COUNTIF(Event12!$D:$D, D98) + COUNTIF(Event13!$D:$D, D98) + COUNTIF(Event14!$D:$D, D98) + COUNTIF(Event15!$D:$D, D98) + COUNTIF(Event16!$D:$D, D98) + COUNTIF(Event17!$D:$D, D98) + COUNTIF(Event18!$D:$D, D98) + COUNTIF(Event19!$D:$D, D98) + COUNTIF(Event20!$D:$D, D98) + COUNTIF(Event21!$D:$D, D98) + COUNTIF(Event22!$D:$D, D98) + COUNTIF(Event23!$D:$D, D98) + COUNTIF(Event24!$D:$D, D98) + COUNTIF(Event25!$D:$D, D98) + COUNTIF(Event26!$D:$D, D98) + COUNTIF(Event27!$D:$D, D98) + COUNTIF(Event28!$D:$D, D98) + COUNTIF(Event29!$D:$D, D98) + COUNTIF(Event30!$D:$D, D98) + 0</f>
        <v>6</v>
      </c>
      <c r="F98" s="43" t="str">
        <f>INDEX(Dues!$D$6:$D$1000,MATCH(Home!$D98,Dues!$D$6:$D$1000, 0),)</f>
        <v>tzf19</v>
      </c>
      <c r="G98" s="43"/>
    </row>
    <row r="99" spans="1:7">
      <c r="A99" s="44" t="s">
        <v>176</v>
      </c>
      <c r="B99" s="44" t="s">
        <v>177</v>
      </c>
      <c r="C99" s="44" t="s">
        <v>23</v>
      </c>
      <c r="D99" s="44" t="s">
        <v>178</v>
      </c>
      <c r="E99" s="43">
        <f>COUNTIF(Event1!$D:$D, D99) + COUNTIF(Event2!$D:$D, D99) + COUNTIF(Event3!$D:$D, D99) + COUNTIF(Event4!$D:$D, D99) + COUNTIF(Event5!$D:$D, D99) + COUNTIF(Event6!$D:$D, D99) + COUNTIF(Event7!$D:$D, D99) + COUNTIF(Event8!$D:$D, D99) + COUNTIF(Event9!$D:$D, D99) + COUNTIF(Event10!$D:$D, D99) + COUNTIF(Event11!$D:$D, D99) + COUNTIF(Event12!$D:$D, D99) + COUNTIF(Event13!$D:$D, D99) + COUNTIF(Event14!$D:$D, D99) + COUNTIF(Event15!$D:$D, D99) + COUNTIF(Event16!$D:$D, D99) + COUNTIF(Event17!$D:$D, D99) + COUNTIF(Event18!$D:$D, D99) + COUNTIF(Event19!$D:$D, D99) + COUNTIF(Event20!$D:$D, D99) + COUNTIF(Event21!$D:$D, D99) + COUNTIF(Event22!$D:$D, D99) + COUNTIF(Event23!$D:$D, D99) + COUNTIF(Event24!$D:$D, D99) + COUNTIF(Event25!$D:$D, D99) + COUNTIF(Event26!$D:$D, D99) + COUNTIF(Event27!$D:$D, D99) + COUNTIF(Event28!$D:$D, D99) + COUNTIF(Event29!$D:$D, D99) + COUNTIF(Event30!$D:$D, D99) + 0</f>
        <v>5</v>
      </c>
      <c r="F99" s="43" t="str">
        <f>INDEX(Dues!$D$6:$D$1000,MATCH(Home!$D99,Dues!$D$6:$D$1000, 0),)</f>
        <v>ljr5433</v>
      </c>
      <c r="G99" s="43"/>
    </row>
    <row r="100" spans="1:7">
      <c r="A100" s="44" t="s">
        <v>840</v>
      </c>
      <c r="B100" s="44" t="s">
        <v>841</v>
      </c>
      <c r="C100" s="44" t="s">
        <v>22</v>
      </c>
      <c r="D100" s="44" t="s">
        <v>842</v>
      </c>
      <c r="E100" s="43">
        <f>COUNTIF(Event1!$D:$D, D100) + COUNTIF(Event2!$D:$D, D100) + COUNTIF(Event3!$D:$D, D100) + COUNTIF(Event4!$D:$D, D100) + COUNTIF(Event5!$D:$D, D100) + COUNTIF(Event6!$D:$D, D100) + COUNTIF(Event7!$D:$D, D100) + COUNTIF(Event8!$D:$D, D100) + COUNTIF(Event9!$D:$D, D100) + COUNTIF(Event10!$D:$D, D100) + COUNTIF(Event11!$D:$D, D100) + COUNTIF(Event12!$D:$D, D100) + COUNTIF(Event13!$D:$D, D100) + COUNTIF(Event14!$D:$D, D100) + COUNTIF(Event15!$D:$D, D100) + COUNTIF(Event16!$D:$D, D100) + COUNTIF(Event17!$D:$D, D100) + COUNTIF(Event18!$D:$D, D100) + COUNTIF(Event19!$D:$D, D100) + COUNTIF(Event20!$D:$D, D100) + COUNTIF(Event21!$D:$D, D100) + COUNTIF(Event22!$D:$D, D100) + COUNTIF(Event23!$D:$D, D100) + COUNTIF(Event24!$D:$D, D100) + COUNTIF(Event25!$D:$D, D100) + COUNTIF(Event26!$D:$D, D100) + COUNTIF(Event27!$D:$D, D100) + COUNTIF(Event28!$D:$D, D100) + COUNTIF(Event29!$D:$D, D100) + COUNTIF(Event30!$D:$D, D100) + 0</f>
        <v>3</v>
      </c>
      <c r="F100" s="43" t="str">
        <f>INDEX(Dues!$D$6:$D$1000,MATCH(Home!$D100,Dues!$D$6:$D$1000, 0),)</f>
        <v>ctf5107</v>
      </c>
      <c r="G100" s="43"/>
    </row>
    <row r="101" spans="1:7">
      <c r="A101" s="44" t="s">
        <v>843</v>
      </c>
      <c r="B101" s="44" t="s">
        <v>645</v>
      </c>
      <c r="C101" s="44" t="s">
        <v>24</v>
      </c>
      <c r="D101" s="44" t="s">
        <v>648</v>
      </c>
      <c r="E101" s="43">
        <f>COUNTIF(Event1!$D:$D, D101) + COUNTIF(Event2!$D:$D, D101) + COUNTIF(Event3!$D:$D, D101) + COUNTIF(Event4!$D:$D, D101) + COUNTIF(Event5!$D:$D, D101) + COUNTIF(Event6!$D:$D, D101) + COUNTIF(Event7!$D:$D, D101) + COUNTIF(Event8!$D:$D, D101) + COUNTIF(Event9!$D:$D, D101) + COUNTIF(Event10!$D:$D, D101) + COUNTIF(Event11!$D:$D, D101) + COUNTIF(Event12!$D:$D, D101) + COUNTIF(Event13!$D:$D, D101) + COUNTIF(Event14!$D:$D, D101) + COUNTIF(Event15!$D:$D, D101) + COUNTIF(Event16!$D:$D, D101) + COUNTIF(Event17!$D:$D, D101) + COUNTIF(Event18!$D:$D, D101) + COUNTIF(Event19!$D:$D, D101) + COUNTIF(Event20!$D:$D, D101) + COUNTIF(Event21!$D:$D, D101) + COUNTIF(Event22!$D:$D, D101) + COUNTIF(Event23!$D:$D, D101) + COUNTIF(Event24!$D:$D, D101) + COUNTIF(Event25!$D:$D, D101) + COUNTIF(Event26!$D:$D, D101) + COUNTIF(Event27!$D:$D, D101) + COUNTIF(Event28!$D:$D, D101) + COUNTIF(Event29!$D:$D, D101) + COUNTIF(Event30!$D:$D, D101) + 0</f>
        <v>2</v>
      </c>
      <c r="F101" s="43" t="e">
        <f>INDEX(Dues!$D$6:$D$1000,MATCH(Home!$D101,Dues!$D$6:$D$1000, 0),)</f>
        <v>#N/A</v>
      </c>
      <c r="G101" s="43"/>
    </row>
    <row r="102" spans="1:7">
      <c r="A102" s="44" t="s">
        <v>162</v>
      </c>
      <c r="B102" s="44" t="s">
        <v>361</v>
      </c>
      <c r="C102" s="44" t="s">
        <v>24</v>
      </c>
      <c r="D102" s="44" t="s">
        <v>163</v>
      </c>
      <c r="E102" s="43">
        <f>COUNTIF(Event1!$D:$D, D102) + COUNTIF(Event2!$D:$D, D102) + COUNTIF(Event3!$D:$D, D102) + COUNTIF(Event4!$D:$D, D102) + COUNTIF(Event5!$D:$D, D102) + COUNTIF(Event6!$D:$D, D102) + COUNTIF(Event7!$D:$D, D102) + COUNTIF(Event8!$D:$D, D102) + COUNTIF(Event9!$D:$D, D102) + COUNTIF(Event10!$D:$D, D102) + COUNTIF(Event11!$D:$D, D102) + COUNTIF(Event12!$D:$D, D102) + COUNTIF(Event13!$D:$D, D102) + COUNTIF(Event14!$D:$D, D102) + COUNTIF(Event15!$D:$D, D102) + COUNTIF(Event16!$D:$D, D102) + COUNTIF(Event17!$D:$D, D102) + COUNTIF(Event18!$D:$D, D102) + COUNTIF(Event19!$D:$D, D102) + COUNTIF(Event20!$D:$D, D102) + COUNTIF(Event21!$D:$D, D102) + COUNTIF(Event22!$D:$D, D102) + COUNTIF(Event23!$D:$D, D102) + COUNTIF(Event24!$D:$D, D102) + COUNTIF(Event25!$D:$D, D102) + COUNTIF(Event26!$D:$D, D102) + COUNTIF(Event27!$D:$D, D102) + COUNTIF(Event28!$D:$D, D102) + COUNTIF(Event29!$D:$D, D102) + COUNTIF(Event30!$D:$D, D102) + 0</f>
        <v>2</v>
      </c>
      <c r="F102" s="43" t="str">
        <f>INDEX(Dues!$D$6:$D$1000,MATCH(Home!$D102,Dues!$D$6:$D$1000, 0),)</f>
        <v>rpb5416</v>
      </c>
      <c r="G102" s="43"/>
    </row>
    <row r="103" spans="1:7" ht="16">
      <c r="A103" s="60" t="s">
        <v>624</v>
      </c>
      <c r="B103" s="60" t="s">
        <v>165</v>
      </c>
      <c r="C103" s="60" t="s">
        <v>24</v>
      </c>
      <c r="D103" s="60" t="s">
        <v>625</v>
      </c>
      <c r="E103" s="43">
        <f>COUNTIF(Event1!$D:$D, D103) + COUNTIF(Event2!$D:$D, D103) + COUNTIF(Event3!$D:$D, D103) + COUNTIF(Event4!$D:$D, D103) + COUNTIF(Event5!$D:$D, D103) + COUNTIF(Event6!$D:$D, D103) + COUNTIF(Event7!$D:$D, D103) + COUNTIF(Event8!$D:$D, D103) + COUNTIF(Event9!$D:$D, D103) + COUNTIF(Event10!$D:$D, D103) + COUNTIF(Event11!$D:$D, D103) + COUNTIF(Event12!$D:$D, D103) + COUNTIF(Event13!$D:$D, D103) + COUNTIF(Event14!$D:$D, D103) + COUNTIF(Event15!$D:$D, D103) + COUNTIF(Event16!$D:$D, D103) + COUNTIF(Event17!$D:$D, D103) + COUNTIF(Event18!$D:$D, D103) + COUNTIF(Event19!$D:$D, D103) + COUNTIF(Event20!$D:$D, D103) + COUNTIF(Event21!$D:$D, D103) + COUNTIF(Event22!$D:$D, D103) + COUNTIF(Event23!$D:$D, D103) + COUNTIF(Event24!$D:$D, D103) + COUNTIF(Event25!$D:$D, D103) + COUNTIF(Event26!$D:$D, D103) + COUNTIF(Event27!$D:$D, D103) + COUNTIF(Event28!$D:$D, D103) + COUNTIF(Event29!$D:$D, D103) + COUNTIF(Event30!$D:$D, D103) + 0</f>
        <v>3</v>
      </c>
      <c r="F103" s="43" t="str">
        <f>INDEX(Dues!$D$6:$D$1000,MATCH(Home!$D103,Dues!$D$6:$D$1000, 0),)</f>
        <v>zqy5133</v>
      </c>
      <c r="G103" s="43"/>
    </row>
    <row r="104" spans="1:7" ht="16">
      <c r="A104" s="60" t="s">
        <v>173</v>
      </c>
      <c r="B104" s="60" t="s">
        <v>174</v>
      </c>
      <c r="C104" s="60" t="s">
        <v>22</v>
      </c>
      <c r="D104" s="60" t="s">
        <v>175</v>
      </c>
      <c r="E104" s="43">
        <f>COUNTIF(Event1!$D:$D, D104) + COUNTIF(Event2!$D:$D, D104) + COUNTIF(Event3!$D:$D, D104) + COUNTIF(Event4!$D:$D, D104) + COUNTIF(Event5!$D:$D, D104) + COUNTIF(Event6!$D:$D, D104) + COUNTIF(Event7!$D:$D, D104) + COUNTIF(Event8!$D:$D, D104) + COUNTIF(Event9!$D:$D, D104) + COUNTIF(Event10!$D:$D, D104) + COUNTIF(Event11!$D:$D, D104) + COUNTIF(Event12!$D:$D, D104) + COUNTIF(Event13!$D:$D, D104) + COUNTIF(Event14!$D:$D, D104) + COUNTIF(Event15!$D:$D, D104) + COUNTIF(Event16!$D:$D, D104) + COUNTIF(Event17!$D:$D, D104) + COUNTIF(Event18!$D:$D, D104) + COUNTIF(Event19!$D:$D, D104) + COUNTIF(Event20!$D:$D, D104) + COUNTIF(Event21!$D:$D, D104) + COUNTIF(Event22!$D:$D, D104) + COUNTIF(Event23!$D:$D, D104) + COUNTIF(Event24!$D:$D, D104) + COUNTIF(Event25!$D:$D, D104) + COUNTIF(Event26!$D:$D, D104) + COUNTIF(Event27!$D:$D, D104) + COUNTIF(Event28!$D:$D, D104) + COUNTIF(Event29!$D:$D, D104) + COUNTIF(Event30!$D:$D, D104) + 0</f>
        <v>2</v>
      </c>
      <c r="F104" s="43" t="str">
        <f>INDEX(Dues!$D$6:$D$1000,MATCH(Home!$D104,Dues!$D$6:$D$1000, 0),)</f>
        <v>lky5069</v>
      </c>
      <c r="G104" s="43"/>
    </row>
    <row r="105" spans="1:7" ht="16">
      <c r="A105" s="60" t="s">
        <v>247</v>
      </c>
      <c r="B105" s="60" t="s">
        <v>248</v>
      </c>
      <c r="C105" s="60" t="s">
        <v>853</v>
      </c>
      <c r="D105" s="60" t="s">
        <v>249</v>
      </c>
      <c r="E105" s="43">
        <f>COUNTIF(Event1!$D:$D, D105) + COUNTIF(Event2!$D:$D, D105) + COUNTIF(Event3!$D:$D, D105) + COUNTIF(Event4!$D:$D, D105) + COUNTIF(Event5!$D:$D, D105) + COUNTIF(Event6!$D:$D, D105) + COUNTIF(Event7!$D:$D, D105) + COUNTIF(Event8!$D:$D, D105) + COUNTIF(Event9!$D:$D, D105) + COUNTIF(Event10!$D:$D, D105) + COUNTIF(Event11!$D:$D, D105) + COUNTIF(Event12!$D:$D, D105) + COUNTIF(Event13!$D:$D, D105) + COUNTIF(Event14!$D:$D, D105) + COUNTIF(Event15!$D:$D, D105) + COUNTIF(Event16!$D:$D, D105) + COUNTIF(Event17!$D:$D, D105) + COUNTIF(Event18!$D:$D, D105) + COUNTIF(Event19!$D:$D, D105) + COUNTIF(Event20!$D:$D, D105) + COUNTIF(Event21!$D:$D, D105) + COUNTIF(Event22!$D:$D, D105) + COUNTIF(Event23!$D:$D, D105) + COUNTIF(Event24!$D:$D, D105) + COUNTIF(Event25!$D:$D, D105) + COUNTIF(Event26!$D:$D, D105) + COUNTIF(Event27!$D:$D, D105) + COUNTIF(Event28!$D:$D, D105) + COUNTIF(Event29!$D:$D, D105) + COUNTIF(Event30!$D:$D, D105) + 0</f>
        <v>3</v>
      </c>
      <c r="F105" s="43" t="str">
        <f>INDEX(Dues!$D$6:$D$1000,MATCH(Home!$D105,Dues!$D$6:$D$1000, 0),)</f>
        <v>dbm5481</v>
      </c>
      <c r="G105" s="43"/>
    </row>
    <row r="106" spans="1:7">
      <c r="A106" t="s">
        <v>857</v>
      </c>
      <c r="B106" t="s">
        <v>586</v>
      </c>
      <c r="C106" t="s">
        <v>22</v>
      </c>
      <c r="D106" t="s">
        <v>858</v>
      </c>
      <c r="E106" s="43">
        <f>COUNTIF(Event1!$D:$D, D106) + COUNTIF(Event2!$D:$D, D106) + COUNTIF(Event3!$D:$D, D106) + COUNTIF(Event4!$D:$D, D106) + COUNTIF(Event5!$D:$D, D106) + COUNTIF(Event6!$D:$D, D106) + COUNTIF(Event7!$D:$D, D106) + COUNTIF(Event8!$D:$D, D106) + COUNTIF(Event9!$D:$D, D106) + COUNTIF(Event10!$D:$D, D106) + COUNTIF(Event11!$D:$D, D106) + COUNTIF(Event12!$D:$D, D106) + COUNTIF(Event13!$D:$D, D106) + COUNTIF(Event14!$D:$D, D106) + COUNTIF(Event15!$D:$D, D106) + COUNTIF(Event16!$D:$D, D106) + COUNTIF(Event17!$D:$D, D106) + COUNTIF(Event18!$D:$D, D106) + COUNTIF(Event19!$D:$D, D106) + COUNTIF(Event20!$D:$D, D106) + COUNTIF(Event21!$D:$D, D106) + COUNTIF(Event22!$D:$D, D106) + COUNTIF(Event23!$D:$D, D106) + COUNTIF(Event24!$D:$D, D106) + COUNTIF(Event25!$D:$D, D106) + COUNTIF(Event26!$D:$D, D106) + COUNTIF(Event27!$D:$D, D106) + COUNTIF(Event28!$D:$D, D106) + COUNTIF(Event29!$D:$D, D106) + COUNTIF(Event30!$D:$D, D106) + 0</f>
        <v>1</v>
      </c>
      <c r="F106" s="43" t="e">
        <f>INDEX(Dues!$D$6:$D$1000,MATCH(Home!$D106,Dues!$D$6:$D$1000, 0),)</f>
        <v>#N/A</v>
      </c>
      <c r="G106" s="43"/>
    </row>
    <row r="107" spans="1:7">
      <c r="A107" s="44" t="s">
        <v>167</v>
      </c>
      <c r="B107" s="44" t="s">
        <v>620</v>
      </c>
      <c r="C107" s="44" t="s">
        <v>24</v>
      </c>
      <c r="D107" s="44" t="s">
        <v>621</v>
      </c>
      <c r="E107" s="43">
        <f>COUNTIF(Event1!$D:$D, D107) + COUNTIF(Event2!$D:$D, D107) + COUNTIF(Event3!$D:$D, D107) + COUNTIF(Event4!$D:$D, D107) + COUNTIF(Event5!$D:$D, D107) + COUNTIF(Event6!$D:$D, D107) + COUNTIF(Event7!$D:$D, D107) + COUNTIF(Event8!$D:$D, D107) + COUNTIF(Event9!$D:$D, D107) + COUNTIF(Event10!$D:$D, D107) + COUNTIF(Event11!$D:$D, D107) + COUNTIF(Event12!$D:$D, D107) + COUNTIF(Event13!$D:$D, D107) + COUNTIF(Event14!$D:$D, D107) + COUNTIF(Event15!$D:$D, D107) + COUNTIF(Event16!$D:$D, D107) + COUNTIF(Event17!$D:$D, D107) + COUNTIF(Event18!$D:$D, D107) + COUNTIF(Event19!$D:$D, D107) + COUNTIF(Event20!$D:$D, D107) + COUNTIF(Event21!$D:$D, D107) + COUNTIF(Event22!$D:$D, D107) + COUNTIF(Event23!$D:$D, D107) + COUNTIF(Event24!$D:$D, D107) + COUNTIF(Event25!$D:$D, D107) + COUNTIF(Event26!$D:$D, D107) + COUNTIF(Event27!$D:$D, D107) + COUNTIF(Event28!$D:$D, D107) + COUNTIF(Event29!$D:$D, D107) + COUNTIF(Event30!$D:$D, D107) + 0</f>
        <v>1</v>
      </c>
      <c r="F107" s="43" t="str">
        <f>INDEX(Dues!$D$6:$D$1000,MATCH(Home!$D107,Dues!$D$6:$D$1000, 0),)</f>
        <v>alm6239</v>
      </c>
      <c r="G107" s="43"/>
    </row>
    <row r="108" spans="1:7">
      <c r="A108" s="44" t="s">
        <v>192</v>
      </c>
      <c r="B108" s="44" t="s">
        <v>193</v>
      </c>
      <c r="C108" s="44" t="s">
        <v>23</v>
      </c>
      <c r="D108" s="44" t="s">
        <v>194</v>
      </c>
      <c r="E108" s="43">
        <f>COUNTIF(Event1!$D:$D, D108) + COUNTIF(Event2!$D:$D, D108) + COUNTIF(Event3!$D:$D, D108) + COUNTIF(Event4!$D:$D, D108) + COUNTIF(Event5!$D:$D, D108) + COUNTIF(Event6!$D:$D, D108) + COUNTIF(Event7!$D:$D, D108) + COUNTIF(Event8!$D:$D, D108) + COUNTIF(Event9!$D:$D, D108) + COUNTIF(Event10!$D:$D, D108) + COUNTIF(Event11!$D:$D, D108) + COUNTIF(Event12!$D:$D, D108) + COUNTIF(Event13!$D:$D, D108) + COUNTIF(Event14!$D:$D, D108) + COUNTIF(Event15!$D:$D, D108) + COUNTIF(Event16!$D:$D, D108) + COUNTIF(Event17!$D:$D, D108) + COUNTIF(Event18!$D:$D, D108) + COUNTIF(Event19!$D:$D, D108) + COUNTIF(Event20!$D:$D, D108) + COUNTIF(Event21!$D:$D, D108) + COUNTIF(Event22!$D:$D, D108) + COUNTIF(Event23!$D:$D, D108) + COUNTIF(Event24!$D:$D, D108) + COUNTIF(Event25!$D:$D, D108) + COUNTIF(Event26!$D:$D, D108) + COUNTIF(Event27!$D:$D, D108) + COUNTIF(Event28!$D:$D, D108) + COUNTIF(Event29!$D:$D, D108) + COUNTIF(Event30!$D:$D, D108) + 0</f>
        <v>3</v>
      </c>
      <c r="F108" s="43" t="str">
        <f>INDEX(Dues!$D$6:$D$1000,MATCH(Home!$D108,Dues!$D$6:$D$1000, 0),)</f>
        <v>cpv5095</v>
      </c>
      <c r="G108" s="43"/>
    </row>
    <row r="109" spans="1:7">
      <c r="A109" s="44" t="s">
        <v>310</v>
      </c>
      <c r="B109" s="44" t="s">
        <v>311</v>
      </c>
      <c r="C109" s="44" t="s">
        <v>24</v>
      </c>
      <c r="D109" s="44" t="s">
        <v>312</v>
      </c>
      <c r="E109" s="43">
        <f>COUNTIF(Event1!$D:$D, D109) + COUNTIF(Event2!$D:$D, D109) + COUNTIF(Event3!$D:$D, D109) + COUNTIF(Event4!$D:$D, D109) + COUNTIF(Event5!$D:$D, D109) + COUNTIF(Event6!$D:$D, D109) + COUNTIF(Event7!$D:$D, D109) + COUNTIF(Event8!$D:$D, D109) + COUNTIF(Event9!$D:$D, D109) + COUNTIF(Event10!$D:$D, D109) + COUNTIF(Event11!$D:$D, D109) + COUNTIF(Event12!$D:$D, D109) + COUNTIF(Event13!$D:$D, D109) + COUNTIF(Event14!$D:$D, D109) + COUNTIF(Event15!$D:$D, D109) + COUNTIF(Event16!$D:$D, D109) + COUNTIF(Event17!$D:$D, D109) + COUNTIF(Event18!$D:$D, D109) + COUNTIF(Event19!$D:$D, D109) + COUNTIF(Event20!$D:$D, D109) + COUNTIF(Event21!$D:$D, D109) + COUNTIF(Event22!$D:$D, D109) + COUNTIF(Event23!$D:$D, D109) + COUNTIF(Event24!$D:$D, D109) + COUNTIF(Event25!$D:$D, D109) + COUNTIF(Event26!$D:$D, D109) + COUNTIF(Event27!$D:$D, D109) + COUNTIF(Event28!$D:$D, D109) + COUNTIF(Event29!$D:$D, D109) + COUNTIF(Event30!$D:$D, D109) + 0</f>
        <v>3</v>
      </c>
      <c r="F109" s="43" t="str">
        <f>INDEX(Dues!$D$6:$D$1000,MATCH(Home!$D109,Dues!$D$6:$D$1000, 0),)</f>
        <v>fph5023</v>
      </c>
      <c r="G109" s="43"/>
    </row>
    <row r="110" spans="1:7">
      <c r="A110" s="44" t="s">
        <v>753</v>
      </c>
      <c r="B110" s="44" t="s">
        <v>752</v>
      </c>
      <c r="C110" s="44" t="s">
        <v>22</v>
      </c>
      <c r="D110" s="44" t="s">
        <v>754</v>
      </c>
      <c r="E110" s="43">
        <f>COUNTIF(Event1!$D:$D, D110) + COUNTIF(Event2!$D:$D, D110) + COUNTIF(Event3!$D:$D, D110) + COUNTIF(Event4!$D:$D, D110) + COUNTIF(Event5!$D:$D, D110) + COUNTIF(Event6!$D:$D, D110) + COUNTIF(Event7!$D:$D, D110) + COUNTIF(Event8!$D:$D, D110) + COUNTIF(Event9!$D:$D, D110) + COUNTIF(Event10!$D:$D, D110) + COUNTIF(Event11!$D:$D, D110) + COUNTIF(Event12!$D:$D, D110) + COUNTIF(Event13!$D:$D, D110) + COUNTIF(Event14!$D:$D, D110) + COUNTIF(Event15!$D:$D, D110) + COUNTIF(Event16!$D:$D, D110) + COUNTIF(Event17!$D:$D, D110) + COUNTIF(Event18!$D:$D, D110) + COUNTIF(Event19!$D:$D, D110) + COUNTIF(Event20!$D:$D, D110) + COUNTIF(Event21!$D:$D, D110) + COUNTIF(Event22!$D:$D, D110) + COUNTIF(Event23!$D:$D, D110) + COUNTIF(Event24!$D:$D, D110) + COUNTIF(Event25!$D:$D, D110) + COUNTIF(Event26!$D:$D, D110) + COUNTIF(Event27!$D:$D, D110) + COUNTIF(Event28!$D:$D, D110) + COUNTIF(Event29!$D:$D, D110) + COUNTIF(Event30!$D:$D, D110) + 0</f>
        <v>2</v>
      </c>
      <c r="F110" s="43" t="str">
        <f>INDEX(Dues!$D$6:$D$1000,MATCH(Home!$D110,Dues!$D$6:$D$1000, 0),)</f>
        <v>fts5025</v>
      </c>
      <c r="G110" s="43"/>
    </row>
    <row r="111" spans="1:7">
      <c r="A111" s="44" t="s">
        <v>37</v>
      </c>
      <c r="B111" s="44" t="s">
        <v>38</v>
      </c>
      <c r="C111" s="44" t="s">
        <v>24</v>
      </c>
      <c r="D111" s="44" t="s">
        <v>39</v>
      </c>
      <c r="E111" s="43">
        <f>COUNTIF(Event1!$D:$D, D111) + COUNTIF(Event2!$D:$D, D111) + COUNTIF(Event3!$D:$D, D111) + COUNTIF(Event4!$D:$D, D111) + COUNTIF(Event5!$D:$D, D111) + COUNTIF(Event6!$D:$D, D111) + COUNTIF(Event7!$D:$D, D111) + COUNTIF(Event8!$D:$D, D111) + COUNTIF(Event9!$D:$D, D111) + COUNTIF(Event10!$D:$D, D111) + COUNTIF(Event11!$D:$D, D111) + COUNTIF(Event12!$D:$D, D111) + COUNTIF(Event13!$D:$D, D111) + COUNTIF(Event14!$D:$D, D111) + COUNTIF(Event15!$D:$D, D111) + COUNTIF(Event16!$D:$D, D111) + COUNTIF(Event17!$D:$D, D111) + COUNTIF(Event18!$D:$D, D111) + COUNTIF(Event19!$D:$D, D111) + COUNTIF(Event20!$D:$D, D111) + COUNTIF(Event21!$D:$D, D111) + COUNTIF(Event22!$D:$D, D111) + COUNTIF(Event23!$D:$D, D111) + COUNTIF(Event24!$D:$D, D111) + COUNTIF(Event25!$D:$D, D111) + COUNTIF(Event26!$D:$D, D111) + COUNTIF(Event27!$D:$D, D111) + COUNTIF(Event28!$D:$D, D111) + COUNTIF(Event29!$D:$D, D111) + COUNTIF(Event30!$D:$D, D111) + 0</f>
        <v>2</v>
      </c>
      <c r="F111" s="43" t="e">
        <f>INDEX(Dues!$D$6:$D$1000,MATCH(Home!$D111,Dues!$D$6:$D$1000, 0),)</f>
        <v>#N/A</v>
      </c>
      <c r="G111" s="43"/>
    </row>
    <row r="112" spans="1:7">
      <c r="A112" s="44" t="s">
        <v>53</v>
      </c>
      <c r="B112" s="44" t="s">
        <v>684</v>
      </c>
      <c r="C112" s="44" t="s">
        <v>24</v>
      </c>
      <c r="D112" s="44" t="s">
        <v>685</v>
      </c>
      <c r="E112" s="43">
        <f>COUNTIF(Event1!$D:$D, D112) + COUNTIF(Event2!$D:$D, D112) + COUNTIF(Event3!$D:$D, D112) + COUNTIF(Event4!$D:$D, D112) + COUNTIF(Event5!$D:$D, D112) + COUNTIF(Event6!$D:$D, D112) + COUNTIF(Event7!$D:$D, D112) + COUNTIF(Event8!$D:$D, D112) + COUNTIF(Event9!$D:$D, D112) + COUNTIF(Event10!$D:$D, D112) + COUNTIF(Event11!$D:$D, D112) + COUNTIF(Event12!$D:$D, D112) + COUNTIF(Event13!$D:$D, D112) + COUNTIF(Event14!$D:$D, D112) + COUNTIF(Event15!$D:$D, D112) + COUNTIF(Event16!$D:$D, D112) + COUNTIF(Event17!$D:$D, D112) + COUNTIF(Event18!$D:$D, D112) + COUNTIF(Event19!$D:$D, D112) + COUNTIF(Event20!$D:$D, D112) + COUNTIF(Event21!$D:$D, D112) + COUNTIF(Event22!$D:$D, D112) + COUNTIF(Event23!$D:$D, D112) + COUNTIF(Event24!$D:$D, D112) + COUNTIF(Event25!$D:$D, D112) + COUNTIF(Event26!$D:$D, D112) + COUNTIF(Event27!$D:$D, D112) + COUNTIF(Event28!$D:$D, D112) + COUNTIF(Event29!$D:$D, D112) + COUNTIF(Event30!$D:$D, D112) + 0</f>
        <v>3</v>
      </c>
      <c r="F112" s="43" t="str">
        <f>INDEX(Dues!$D$6:$D$1000,MATCH(Home!$D112,Dues!$D$6:$D$1000, 0),)</f>
        <v>cac6338</v>
      </c>
      <c r="G112" s="43"/>
    </row>
    <row r="113" spans="1:7">
      <c r="A113" s="44" t="s">
        <v>773</v>
      </c>
      <c r="B113" s="44" t="s">
        <v>561</v>
      </c>
      <c r="C113" s="44" t="s">
        <v>23</v>
      </c>
      <c r="D113" s="44" t="s">
        <v>774</v>
      </c>
      <c r="E113" s="43">
        <f>COUNTIF(Event1!$D:$D, D113) + COUNTIF(Event2!$D:$D, D113) + COUNTIF(Event3!$D:$D, D113) + COUNTIF(Event4!$D:$D, D113) + COUNTIF(Event5!$D:$D, D113) + COUNTIF(Event6!$D:$D, D113) + COUNTIF(Event7!$D:$D, D113) + COUNTIF(Event8!$D:$D, D113) + COUNTIF(Event9!$D:$D, D113) + COUNTIF(Event10!$D:$D, D113) + COUNTIF(Event11!$D:$D, D113) + COUNTIF(Event12!$D:$D, D113) + COUNTIF(Event13!$D:$D, D113) + COUNTIF(Event14!$D:$D, D113) + COUNTIF(Event15!$D:$D, D113) + COUNTIF(Event16!$D:$D, D113) + COUNTIF(Event17!$D:$D, D113) + COUNTIF(Event18!$D:$D, D113) + COUNTIF(Event19!$D:$D, D113) + COUNTIF(Event20!$D:$D, D113) + COUNTIF(Event21!$D:$D, D113) + COUNTIF(Event22!$D:$D, D113) + COUNTIF(Event23!$D:$D, D113) + COUNTIF(Event24!$D:$D, D113) + COUNTIF(Event25!$D:$D, D113) + COUNTIF(Event26!$D:$D, D113) + COUNTIF(Event27!$D:$D, D113) + COUNTIF(Event28!$D:$D, D113) + COUNTIF(Event29!$D:$D, D113) + COUNTIF(Event30!$D:$D, D113) + 0</f>
        <v>2</v>
      </c>
      <c r="F113" s="43" t="str">
        <f>INDEX(Dues!$D$6:$D$1000,MATCH(Home!$D113,Dues!$D$6:$D$1000, 0),)</f>
        <v>sxx5076</v>
      </c>
      <c r="G113" s="43"/>
    </row>
    <row r="114" spans="1:7">
      <c r="A114" s="44" t="s">
        <v>865</v>
      </c>
      <c r="B114" s="44" t="s">
        <v>866</v>
      </c>
      <c r="C114" s="44" t="s">
        <v>24</v>
      </c>
      <c r="D114" s="44" t="s">
        <v>588</v>
      </c>
      <c r="E114" s="43">
        <f>COUNTIF(Event1!$D:$D, D114) + COUNTIF(Event2!$D:$D, D114) + COUNTIF(Event3!$D:$D, D114) + COUNTIF(Event4!$D:$D, D114) + COUNTIF(Event5!$D:$D, D114) + COUNTIF(Event6!$D:$D, D114) + COUNTIF(Event7!$D:$D, D114) + COUNTIF(Event8!$D:$D, D114) + COUNTIF(Event9!$D:$D, D114) + COUNTIF(Event10!$D:$D, D114) + COUNTIF(Event11!$D:$D, D114) + COUNTIF(Event12!$D:$D, D114) + COUNTIF(Event13!$D:$D, D114) + COUNTIF(Event14!$D:$D, D114) + COUNTIF(Event15!$D:$D, D114) + COUNTIF(Event16!$D:$D, D114) + COUNTIF(Event17!$D:$D, D114) + COUNTIF(Event18!$D:$D, D114) + COUNTIF(Event19!$D:$D, D114) + COUNTIF(Event20!$D:$D, D114) + COUNTIF(Event21!$D:$D, D114) + COUNTIF(Event22!$D:$D, D114) + COUNTIF(Event23!$D:$D, D114) + COUNTIF(Event24!$D:$D, D114) + COUNTIF(Event25!$D:$D, D114) + COUNTIF(Event26!$D:$D, D114) + COUNTIF(Event27!$D:$D, D114) + COUNTIF(Event28!$D:$D, D114) + COUNTIF(Event29!$D:$D, D114) + COUNTIF(Event30!$D:$D, D114) + 0</f>
        <v>1</v>
      </c>
      <c r="F114" s="43" t="str">
        <f>INDEX(Dues!$D$6:$D$1000,MATCH(Home!$D114,Dues!$D$6:$D$1000, 0),)</f>
        <v>azs6047</v>
      </c>
      <c r="G114" s="43"/>
    </row>
    <row r="115" spans="1:7">
      <c r="A115" s="44" t="s">
        <v>870</v>
      </c>
      <c r="B115" s="44" t="s">
        <v>871</v>
      </c>
      <c r="C115" s="44" t="s">
        <v>24</v>
      </c>
      <c r="D115" s="44" t="s">
        <v>872</v>
      </c>
      <c r="E115" s="43">
        <f>COUNTIF(Event1!$D:$D, D115) + COUNTIF(Event2!$D:$D, D115) + COUNTIF(Event3!$D:$D, D115) + COUNTIF(Event4!$D:$D, D115) + COUNTIF(Event5!$D:$D, D115) + COUNTIF(Event6!$D:$D, D115) + COUNTIF(Event7!$D:$D, D115) + COUNTIF(Event8!$D:$D, D115) + COUNTIF(Event9!$D:$D, D115) + COUNTIF(Event10!$D:$D, D115) + COUNTIF(Event11!$D:$D, D115) + COUNTIF(Event12!$D:$D, D115) + COUNTIF(Event13!$D:$D, D115) + COUNTIF(Event14!$D:$D, D115) + COUNTIF(Event15!$D:$D, D115) + COUNTIF(Event16!$D:$D, D115) + COUNTIF(Event17!$D:$D, D115) + COUNTIF(Event18!$D:$D, D115) + COUNTIF(Event19!$D:$D, D115) + COUNTIF(Event20!$D:$D, D115) + COUNTIF(Event21!$D:$D, D115) + COUNTIF(Event22!$D:$D, D115) + COUNTIF(Event23!$D:$D, D115) + COUNTIF(Event24!$D:$D, D115) + COUNTIF(Event25!$D:$D, D115) + COUNTIF(Event26!$D:$D, D115) + COUNTIF(Event27!$D:$D, D115) + COUNTIF(Event28!$D:$D, D115) + COUNTIF(Event29!$D:$D, D115) + COUNTIF(Event30!$D:$D, D115) + 0</f>
        <v>1</v>
      </c>
      <c r="F115" s="43" t="str">
        <f>INDEX(Dues!$D$6:$D$1000,MATCH(Home!$D115,Dues!$D$6:$D$1000, 0),)</f>
        <v>cgw5129</v>
      </c>
      <c r="G115" s="43"/>
    </row>
    <row r="116" spans="1:7">
      <c r="A116" s="44" t="s">
        <v>758</v>
      </c>
      <c r="B116" s="44" t="s">
        <v>757</v>
      </c>
      <c r="C116" s="44" t="s">
        <v>21</v>
      </c>
      <c r="D116" s="44" t="s">
        <v>759</v>
      </c>
      <c r="E116" s="43">
        <f>COUNTIF(Event1!$D:$D, D116) + COUNTIF(Event2!$D:$D, D116) + COUNTIF(Event3!$D:$D, D116) + COUNTIF(Event4!$D:$D, D116) + COUNTIF(Event5!$D:$D, D116) + COUNTIF(Event6!$D:$D, D116) + COUNTIF(Event7!$D:$D, D116) + COUNTIF(Event8!$D:$D, D116) + COUNTIF(Event9!$D:$D, D116) + COUNTIF(Event10!$D:$D, D116) + COUNTIF(Event11!$D:$D, D116) + COUNTIF(Event12!$D:$D, D116) + COUNTIF(Event13!$D:$D, D116) + COUNTIF(Event14!$D:$D, D116) + COUNTIF(Event15!$D:$D, D116) + COUNTIF(Event16!$D:$D, D116) + COUNTIF(Event17!$D:$D, D116) + COUNTIF(Event18!$D:$D, D116) + COUNTIF(Event19!$D:$D, D116) + COUNTIF(Event20!$D:$D, D116) + COUNTIF(Event21!$D:$D, D116) + COUNTIF(Event22!$D:$D, D116) + COUNTIF(Event23!$D:$D, D116) + COUNTIF(Event24!$D:$D, D116) + COUNTIF(Event25!$D:$D, D116) + COUNTIF(Event26!$D:$D, D116) + COUNTIF(Event27!$D:$D, D116) + COUNTIF(Event28!$D:$D, D116) + COUNTIF(Event29!$D:$D, D116) + COUNTIF(Event30!$D:$D, D116) + 0</f>
        <v>3</v>
      </c>
      <c r="F116" s="43" t="str">
        <f>INDEX(Dues!$D$6:$D$1000,MATCH(Home!$D116,Dues!$D$6:$D$1000, 0),)</f>
        <v>eqs5521</v>
      </c>
      <c r="G116" s="43"/>
    </row>
    <row r="117" spans="1:7">
      <c r="A117" s="44" t="s">
        <v>547</v>
      </c>
      <c r="B117" s="44" t="s">
        <v>548</v>
      </c>
      <c r="C117" s="44" t="s">
        <v>24</v>
      </c>
      <c r="D117" s="44" t="s">
        <v>592</v>
      </c>
      <c r="E117" s="43">
        <f>COUNTIF(Event1!$D:$D, D117) + COUNTIF(Event2!$D:$D, D117) + COUNTIF(Event3!$D:$D, D117) + COUNTIF(Event4!$D:$D, D117) + COUNTIF(Event5!$D:$D, D117) + COUNTIF(Event6!$D:$D, D117) + COUNTIF(Event7!$D:$D, D117) + COUNTIF(Event8!$D:$D, D117) + COUNTIF(Event9!$D:$D, D117) + COUNTIF(Event10!$D:$D, D117) + COUNTIF(Event11!$D:$D, D117) + COUNTIF(Event12!$D:$D, D117) + COUNTIF(Event13!$D:$D, D117) + COUNTIF(Event14!$D:$D, D117) + COUNTIF(Event15!$D:$D, D117) + COUNTIF(Event16!$D:$D, D117) + COUNTIF(Event17!$D:$D, D117) + COUNTIF(Event18!$D:$D, D117) + COUNTIF(Event19!$D:$D, D117) + COUNTIF(Event20!$D:$D, D117) + COUNTIF(Event21!$D:$D, D117) + COUNTIF(Event22!$D:$D, D117) + COUNTIF(Event23!$D:$D, D117) + COUNTIF(Event24!$D:$D, D117) + COUNTIF(Event25!$D:$D, D117) + COUNTIF(Event26!$D:$D, D117) + COUNTIF(Event27!$D:$D, D117) + COUNTIF(Event28!$D:$D, D117) + COUNTIF(Event29!$D:$D, D117) + COUNTIF(Event30!$D:$D, D117) + 0</f>
        <v>1</v>
      </c>
      <c r="F117" s="43" t="str">
        <f>INDEX(Dues!$D$6:$D$1000,MATCH(Home!$D117,Dues!$D$6:$D$1000, 0),)</f>
        <v>opd5013</v>
      </c>
      <c r="G117" s="43"/>
    </row>
    <row r="118" spans="1:7">
      <c r="A118" s="44" t="s">
        <v>875</v>
      </c>
      <c r="B118" s="44" t="s">
        <v>128</v>
      </c>
      <c r="C118" s="44" t="s">
        <v>23</v>
      </c>
      <c r="E118" s="43">
        <f>COUNTIF(Event1!$D:$D, D118) + COUNTIF(Event2!$D:$D, D118) + COUNTIF(Event3!$D:$D, D118) + COUNTIF(Event4!$D:$D, D118) + COUNTIF(Event5!$D:$D, D118) + COUNTIF(Event6!$D:$D, D118) + COUNTIF(Event7!$D:$D, D118) + COUNTIF(Event8!$D:$D, D118) + COUNTIF(Event9!$D:$D, D118) + COUNTIF(Event10!$D:$D, D118) + COUNTIF(Event11!$D:$D, D118) + COUNTIF(Event12!$D:$D, D118) + COUNTIF(Event13!$D:$D, D118) + COUNTIF(Event14!$D:$D, D118) + COUNTIF(Event15!$D:$D, D118) + COUNTIF(Event16!$D:$D, D118) + COUNTIF(Event17!$D:$D, D118) + COUNTIF(Event18!$D:$D, D118) + COUNTIF(Event19!$D:$D, D118) + COUNTIF(Event20!$D:$D, D118) + COUNTIF(Event21!$D:$D, D118) + COUNTIF(Event22!$D:$D, D118) + COUNTIF(Event23!$D:$D, D118) + COUNTIF(Event24!$D:$D, D118) + COUNTIF(Event25!$D:$D, D118) + COUNTIF(Event26!$D:$D, D118) + COUNTIF(Event27!$D:$D, D118) + COUNTIF(Event28!$D:$D, D118) + COUNTIF(Event29!$D:$D, D118) + COUNTIF(Event30!$D:$D, D118) + 0</f>
        <v>0</v>
      </c>
      <c r="F118" s="43" t="e">
        <f>INDEX(Dues!$D$6:$D$1000,MATCH(Home!$D118,Dues!$D$6:$D$1000, 0),)</f>
        <v>#N/A</v>
      </c>
      <c r="G118" s="43"/>
    </row>
    <row r="119" spans="1:7">
      <c r="A119" s="44" t="s">
        <v>876</v>
      </c>
      <c r="B119" s="44" t="s">
        <v>783</v>
      </c>
      <c r="C119" s="44" t="s">
        <v>21</v>
      </c>
      <c r="D119" s="44" t="s">
        <v>878</v>
      </c>
      <c r="E119" s="43">
        <f>COUNTIF(Event1!$D:$D, D119) + COUNTIF(Event2!$D:$D, D119) + COUNTIF(Event3!$D:$D, D119) + COUNTIF(Event4!$D:$D, D119) + COUNTIF(Event5!$D:$D, D119) + COUNTIF(Event6!$D:$D, D119) + COUNTIF(Event7!$D:$D, D119) + COUNTIF(Event8!$D:$D, D119) + COUNTIF(Event9!$D:$D, D119) + COUNTIF(Event10!$D:$D, D119) + COUNTIF(Event11!$D:$D, D119) + COUNTIF(Event12!$D:$D, D119) + COUNTIF(Event13!$D:$D, D119) + COUNTIF(Event14!$D:$D, D119) + COUNTIF(Event15!$D:$D, D119) + COUNTIF(Event16!$D:$D, D119) + COUNTIF(Event17!$D:$D, D119) + COUNTIF(Event18!$D:$D, D119) + COUNTIF(Event19!$D:$D, D119) + COUNTIF(Event20!$D:$D, D119) + COUNTIF(Event21!$D:$D, D119) + COUNTIF(Event22!$D:$D, D119) + COUNTIF(Event23!$D:$D, D119) + COUNTIF(Event24!$D:$D, D119) + COUNTIF(Event25!$D:$D, D119) + COUNTIF(Event26!$D:$D, D119) + COUNTIF(Event27!$D:$D, D119) + COUNTIF(Event28!$D:$D, D119) + COUNTIF(Event29!$D:$D, D119) + COUNTIF(Event30!$D:$D, D119) + 0</f>
        <v>1</v>
      </c>
      <c r="F119" s="43" t="e">
        <f>INDEX(Dues!$D$6:$D$1000,MATCH(Home!$D119,Dues!$D$6:$D$1000, 0),)</f>
        <v>#N/A</v>
      </c>
      <c r="G119" s="43"/>
    </row>
    <row r="120" spans="1:7">
      <c r="A120" s="44" t="s">
        <v>37</v>
      </c>
      <c r="B120" s="44" t="s">
        <v>764</v>
      </c>
      <c r="C120" s="44" t="s">
        <v>21</v>
      </c>
      <c r="D120" s="44" t="s">
        <v>765</v>
      </c>
      <c r="E120" s="43">
        <f>COUNTIF(Event1!$D:$D, D120) + COUNTIF(Event2!$D:$D, D120) + COUNTIF(Event3!$D:$D, D120) + COUNTIF(Event4!$D:$D, D120) + COUNTIF(Event5!$D:$D, D120) + COUNTIF(Event6!$D:$D, D120) + COUNTIF(Event7!$D:$D, D120) + COUNTIF(Event8!$D:$D, D120) + COUNTIF(Event9!$D:$D, D120) + COUNTIF(Event10!$D:$D, D120) + COUNTIF(Event11!$D:$D, D120) + COUNTIF(Event12!$D:$D, D120) + COUNTIF(Event13!$D:$D, D120) + COUNTIF(Event14!$D:$D, D120) + COUNTIF(Event15!$D:$D, D120) + COUNTIF(Event16!$D:$D, D120) + COUNTIF(Event17!$D:$D, D120) + COUNTIF(Event18!$D:$D, D120) + COUNTIF(Event19!$D:$D, D120) + COUNTIF(Event20!$D:$D, D120) + COUNTIF(Event21!$D:$D, D120) + COUNTIF(Event22!$D:$D, D120) + COUNTIF(Event23!$D:$D, D120) + COUNTIF(Event24!$D:$D, D120) + COUNTIF(Event25!$D:$D, D120) + COUNTIF(Event26!$D:$D, D120) + COUNTIF(Event27!$D:$D, D120) + COUNTIF(Event28!$D:$D, D120) + COUNTIF(Event29!$D:$D, D120) + COUNTIF(Event30!$D:$D, D120) + 0</f>
        <v>3</v>
      </c>
      <c r="F120" s="43" t="str">
        <f>INDEX(Dues!$D$6:$D$1000,MATCH(Home!$D120,Dues!$D$6:$D$1000, 0),)</f>
        <v>dft5163</v>
      </c>
      <c r="G120" s="43"/>
    </row>
    <row r="121" spans="1:7">
      <c r="A121" s="44" t="s">
        <v>877</v>
      </c>
      <c r="B121" s="44" t="s">
        <v>335</v>
      </c>
      <c r="C121" s="44" t="s">
        <v>24</v>
      </c>
      <c r="D121" s="44" t="s">
        <v>336</v>
      </c>
      <c r="E121" s="43">
        <f>COUNTIF(Event1!$D:$D, D121) + COUNTIF(Event2!$D:$D, D121) + COUNTIF(Event3!$D:$D, D121) + COUNTIF(Event4!$D:$D, D121) + COUNTIF(Event5!$D:$D, D121) + COUNTIF(Event6!$D:$D, D121) + COUNTIF(Event7!$D:$D, D121) + COUNTIF(Event8!$D:$D, D121) + COUNTIF(Event9!$D:$D, D121) + COUNTIF(Event10!$D:$D, D121) + COUNTIF(Event11!$D:$D, D121) + COUNTIF(Event12!$D:$D, D121) + COUNTIF(Event13!$D:$D, D121) + COUNTIF(Event14!$D:$D, D121) + COUNTIF(Event15!$D:$D, D121) + COUNTIF(Event16!$D:$D, D121) + COUNTIF(Event17!$D:$D, D121) + COUNTIF(Event18!$D:$D, D121) + COUNTIF(Event19!$D:$D, D121) + COUNTIF(Event20!$D:$D, D121) + COUNTIF(Event21!$D:$D, D121) + COUNTIF(Event22!$D:$D, D121) + COUNTIF(Event23!$D:$D, D121) + COUNTIF(Event24!$D:$D, D121) + COUNTIF(Event25!$D:$D, D121) + COUNTIF(Event26!$D:$D, D121) + COUNTIF(Event27!$D:$D, D121) + COUNTIF(Event28!$D:$D, D121) + COUNTIF(Event29!$D:$D, D121) + COUNTIF(Event30!$D:$D, D121) + 0</f>
        <v>3</v>
      </c>
      <c r="F121" s="43" t="str">
        <f>INDEX(Dues!$D$6:$D$1000,MATCH(Home!$D121,Dues!$D$6:$D$1000, 0),)</f>
        <v>rhw5080</v>
      </c>
      <c r="G121" s="43"/>
    </row>
    <row r="122" spans="1:7">
      <c r="A122" s="44" t="s">
        <v>776</v>
      </c>
      <c r="B122" s="44" t="s">
        <v>165</v>
      </c>
      <c r="C122" s="44" t="s">
        <v>22</v>
      </c>
      <c r="D122" s="44" t="s">
        <v>880</v>
      </c>
      <c r="E122" s="43">
        <f>COUNTIF(Event1!$D:$D, D122) + COUNTIF(Event2!$D:$D, D122) + COUNTIF(Event3!$D:$D, D122) + COUNTIF(Event4!$D:$D, D122) + COUNTIF(Event5!$D:$D, D122) + COUNTIF(Event6!$D:$D, D122) + COUNTIF(Event7!$D:$D, D122) + COUNTIF(Event8!$D:$D, D122) + COUNTIF(Event9!$D:$D, D122) + COUNTIF(Event10!$D:$D, D122) + COUNTIF(Event11!$D:$D, D122) + COUNTIF(Event12!$D:$D, D122) + COUNTIF(Event13!$D:$D, D122) + COUNTIF(Event14!$D:$D, D122) + COUNTIF(Event15!$D:$D, D122) + COUNTIF(Event16!$D:$D, D122) + COUNTIF(Event17!$D:$D, D122) + COUNTIF(Event18!$D:$D, D122) + COUNTIF(Event19!$D:$D, D122) + COUNTIF(Event20!$D:$D, D122) + COUNTIF(Event21!$D:$D, D122) + COUNTIF(Event22!$D:$D, D122) + COUNTIF(Event23!$D:$D, D122) + COUNTIF(Event24!$D:$D, D122) + COUNTIF(Event25!$D:$D, D122) + COUNTIF(Event26!$D:$D, D122) + COUNTIF(Event27!$D:$D, D122) + COUNTIF(Event28!$D:$D, D122) + COUNTIF(Event29!$D:$D, D122) + COUNTIF(Event30!$D:$D, D122) + 0</f>
        <v>1</v>
      </c>
      <c r="F122" s="43" t="e">
        <f>INDEX(Dues!$D$6:$D$1000,MATCH(Home!$D122,Dues!$D$6:$D$1000, 0),)</f>
        <v>#N/A</v>
      </c>
      <c r="G122" s="43"/>
    </row>
    <row r="123" spans="1:7">
      <c r="A123" s="44" t="s">
        <v>139</v>
      </c>
      <c r="B123" s="44" t="s">
        <v>140</v>
      </c>
      <c r="C123" s="44" t="s">
        <v>23</v>
      </c>
      <c r="D123" s="44" t="s">
        <v>881</v>
      </c>
      <c r="E123" s="43">
        <f>COUNTIF(Event1!$D:$D, D123) + COUNTIF(Event2!$D:$D, D123) + COUNTIF(Event3!$D:$D, D123) + COUNTIF(Event4!$D:$D, D123) + COUNTIF(Event5!$D:$D, D123) + COUNTIF(Event6!$D:$D, D123) + COUNTIF(Event7!$D:$D, D123) + COUNTIF(Event8!$D:$D, D123) + COUNTIF(Event9!$D:$D, D123) + COUNTIF(Event10!$D:$D, D123) + COUNTIF(Event11!$D:$D, D123) + COUNTIF(Event12!$D:$D, D123) + COUNTIF(Event13!$D:$D, D123) + COUNTIF(Event14!$D:$D, D123) + COUNTIF(Event15!$D:$D, D123) + COUNTIF(Event16!$D:$D, D123) + COUNTIF(Event17!$D:$D, D123) + COUNTIF(Event18!$D:$D, D123) + COUNTIF(Event19!$D:$D, D123) + COUNTIF(Event20!$D:$D, D123) + COUNTIF(Event21!$D:$D, D123) + COUNTIF(Event22!$D:$D, D123) + COUNTIF(Event23!$D:$D, D123) + COUNTIF(Event24!$D:$D, D123) + COUNTIF(Event25!$D:$D, D123) + COUNTIF(Event26!$D:$D, D123) + COUNTIF(Event27!$D:$D, D123) + COUNTIF(Event28!$D:$D, D123) + COUNTIF(Event29!$D:$D, D123) + COUNTIF(Event30!$D:$D, D123) + 0</f>
        <v>1</v>
      </c>
      <c r="F123" s="43" t="e">
        <f>INDEX(Dues!$D$6:$D$1000,MATCH(Home!$D123,Dues!$D$6:$D$1000, 0),)</f>
        <v>#N/A</v>
      </c>
      <c r="G123" s="43"/>
    </row>
    <row r="124" spans="1:7">
      <c r="A124" s="56" t="s">
        <v>882</v>
      </c>
      <c r="B124" s="44" t="s">
        <v>883</v>
      </c>
      <c r="C124" s="44" t="s">
        <v>21</v>
      </c>
      <c r="D124" s="62" t="s">
        <v>884</v>
      </c>
      <c r="E124" s="43">
        <f>COUNTIF(Event1!$D:$D, D124) + COUNTIF(Event2!$D:$D, D124) + COUNTIF(Event3!$D:$D, D124) + COUNTIF(Event4!$D:$D, D124) + COUNTIF(Event5!$D:$D, D124) + COUNTIF(Event6!$D:$D, D124) + COUNTIF(Event7!$D:$D, D124) + COUNTIF(Event8!$D:$D, D124) + COUNTIF(Event9!$D:$D, D124) + COUNTIF(Event10!$D:$D, D124) + COUNTIF(Event11!$D:$D, D124) + COUNTIF(Event12!$D:$D, D124) + COUNTIF(Event13!$D:$D, D124) + COUNTIF(Event14!$D:$D, D124) + COUNTIF(Event15!$D:$D, D124) + COUNTIF(Event16!$D:$D, D124) + COUNTIF(Event17!$D:$D, D124) + COUNTIF(Event18!$D:$D, D124) + COUNTIF(Event19!$D:$D, D124) + COUNTIF(Event20!$D:$D, D124) + COUNTIF(Event21!$D:$D, D124) + COUNTIF(Event22!$D:$D, D124) + COUNTIF(Event23!$D:$D, D124) + COUNTIF(Event24!$D:$D, D124) + COUNTIF(Event25!$D:$D, D124) + COUNTIF(Event26!$D:$D, D124) + COUNTIF(Event27!$D:$D, D124) + COUNTIF(Event28!$D:$D, D124) + COUNTIF(Event29!$D:$D, D124) + COUNTIF(Event30!$D:$D, D124) + 0</f>
        <v>1</v>
      </c>
      <c r="F124" s="43" t="e">
        <f>INDEX(Dues!$D$6:$D$1000,MATCH(Home!$D124,Dues!$D$6:$D$1000, 0),)</f>
        <v>#N/A</v>
      </c>
      <c r="G124" s="43"/>
    </row>
    <row r="125" spans="1:7">
      <c r="A125" s="44" t="s">
        <v>593</v>
      </c>
      <c r="B125" s="44" t="s">
        <v>89</v>
      </c>
      <c r="C125" s="44" t="s">
        <v>22</v>
      </c>
      <c r="D125" s="62" t="s">
        <v>885</v>
      </c>
      <c r="E125" s="43">
        <f>COUNTIF(Event1!$D:$D, D125) + COUNTIF(Event2!$D:$D, D125) + COUNTIF(Event3!$D:$D, D125) + COUNTIF(Event4!$D:$D, D125) + COUNTIF(Event5!$D:$D, D125) + COUNTIF(Event6!$D:$D, D125) + COUNTIF(Event7!$D:$D, D125) + COUNTIF(Event8!$D:$D, D125) + COUNTIF(Event9!$D:$D, D125) + COUNTIF(Event10!$D:$D, D125) + COUNTIF(Event11!$D:$D, D125) + COUNTIF(Event12!$D:$D, D125) + COUNTIF(Event13!$D:$D, D125) + COUNTIF(Event14!$D:$D, D125) + COUNTIF(Event15!$D:$D, D125) + COUNTIF(Event16!$D:$D, D125) + COUNTIF(Event17!$D:$D, D125) + COUNTIF(Event18!$D:$D, D125) + COUNTIF(Event19!$D:$D, D125) + COUNTIF(Event20!$D:$D, D125) + COUNTIF(Event21!$D:$D, D125) + COUNTIF(Event22!$D:$D, D125) + COUNTIF(Event23!$D:$D, D125) + COUNTIF(Event24!$D:$D, D125) + COUNTIF(Event25!$D:$D, D125) + COUNTIF(Event26!$D:$D, D125) + COUNTIF(Event27!$D:$D, D125) + COUNTIF(Event28!$D:$D, D125) + COUNTIF(Event29!$D:$D, D125) + COUNTIF(Event30!$D:$D, D125) + 0</f>
        <v>1</v>
      </c>
      <c r="F125" s="43" t="e">
        <f>INDEX(Dues!$D$6:$D$1000,MATCH(Home!$D125,Dues!$D$6:$D$1000, 0),)</f>
        <v>#N/A</v>
      </c>
      <c r="G125" s="43"/>
    </row>
    <row r="126" spans="1:7">
      <c r="A126" s="44" t="s">
        <v>886</v>
      </c>
      <c r="B126" s="44" t="s">
        <v>174</v>
      </c>
      <c r="C126" s="44" t="s">
        <v>22</v>
      </c>
      <c r="D126" s="62" t="s">
        <v>887</v>
      </c>
      <c r="E126" s="43">
        <f>COUNTIF(Event1!$D:$D, D126) + COUNTIF(Event2!$D:$D, D126) + COUNTIF(Event3!$D:$D, D126) + COUNTIF(Event4!$D:$D, D126) + COUNTIF(Event5!$D:$D, D126) + COUNTIF(Event6!$D:$D, D126) + COUNTIF(Event7!$D:$D, D126) + COUNTIF(Event8!$D:$D, D126) + COUNTIF(Event9!$D:$D, D126) + COUNTIF(Event10!$D:$D, D126) + COUNTIF(Event11!$D:$D, D126) + COUNTIF(Event12!$D:$D, D126) + COUNTIF(Event13!$D:$D, D126) + COUNTIF(Event14!$D:$D, D126) + COUNTIF(Event15!$D:$D, D126) + COUNTIF(Event16!$D:$D, D126) + COUNTIF(Event17!$D:$D, D126) + COUNTIF(Event18!$D:$D, D126) + COUNTIF(Event19!$D:$D, D126) + COUNTIF(Event20!$D:$D, D126) + COUNTIF(Event21!$D:$D, D126) + COUNTIF(Event22!$D:$D, D126) + COUNTIF(Event23!$D:$D, D126) + COUNTIF(Event24!$D:$D, D126) + COUNTIF(Event25!$D:$D, D126) + COUNTIF(Event26!$D:$D, D126) + COUNTIF(Event27!$D:$D, D126) + COUNTIF(Event28!$D:$D, D126) + COUNTIF(Event29!$D:$D, D126) + COUNTIF(Event30!$D:$D, D126) + 0</f>
        <v>1</v>
      </c>
      <c r="F126" s="43" t="e">
        <f>INDEX(Dues!$D$6:$D$1000,MATCH(Home!$D126,Dues!$D$6:$D$1000, 0),)</f>
        <v>#N/A</v>
      </c>
      <c r="G126" s="43"/>
    </row>
    <row r="127" spans="1:7">
      <c r="A127" s="44" t="s">
        <v>195</v>
      </c>
      <c r="B127" s="44" t="s">
        <v>364</v>
      </c>
      <c r="C127" s="44" t="s">
        <v>22</v>
      </c>
      <c r="D127" s="44" t="s">
        <v>888</v>
      </c>
      <c r="E127" s="43">
        <f>COUNTIF(Event1!$D:$D, D127) + COUNTIF(Event2!$D:$D, D127) + COUNTIF(Event3!$D:$D, D127) + COUNTIF(Event4!$D:$D, D127) + COUNTIF(Event5!$D:$D, D127) + COUNTIF(Event6!$D:$D, D127) + COUNTIF(Event7!$D:$D, D127) + COUNTIF(Event8!$D:$D, D127) + COUNTIF(Event9!$D:$D, D127) + COUNTIF(Event10!$D:$D, D127) + COUNTIF(Event11!$D:$D, D127) + COUNTIF(Event12!$D:$D, D127) + COUNTIF(Event13!$D:$D, D127) + COUNTIF(Event14!$D:$D, D127) + COUNTIF(Event15!$D:$D, D127) + COUNTIF(Event16!$D:$D, D127) + COUNTIF(Event17!$D:$D, D127) + COUNTIF(Event18!$D:$D, D127) + COUNTIF(Event19!$D:$D, D127) + COUNTIF(Event20!$D:$D, D127) + COUNTIF(Event21!$D:$D, D127) + COUNTIF(Event22!$D:$D, D127) + COUNTIF(Event23!$D:$D, D127) + COUNTIF(Event24!$D:$D, D127) + COUNTIF(Event25!$D:$D, D127) + COUNTIF(Event26!$D:$D, D127) + COUNTIF(Event27!$D:$D, D127) + COUNTIF(Event28!$D:$D, D127) + COUNTIF(Event29!$D:$D, D127) + COUNTIF(Event30!$D:$D, D127) + 0</f>
        <v>1</v>
      </c>
      <c r="F127" s="43" t="e">
        <f>INDEX(Dues!$D$6:$D$1000,MATCH(Home!$D127,Dues!$D$6:$D$1000, 0),)</f>
        <v>#N/A</v>
      </c>
      <c r="G127" s="43"/>
    </row>
    <row r="128" spans="1:7">
      <c r="A128" s="44" t="s">
        <v>195</v>
      </c>
      <c r="B128" s="44" t="s">
        <v>196</v>
      </c>
      <c r="C128" s="44"/>
      <c r="D128" s="62" t="s">
        <v>889</v>
      </c>
      <c r="E128" s="43">
        <f>COUNTIF(Event1!$D:$D, D128) + COUNTIF(Event2!$D:$D, D128) + COUNTIF(Event3!$D:$D, D128) + COUNTIF(Event4!$D:$D, D128) + COUNTIF(Event5!$D:$D, D128) + COUNTIF(Event6!$D:$D, D128) + COUNTIF(Event7!$D:$D, D128) + COUNTIF(Event8!$D:$D, D128) + COUNTIF(Event9!$D:$D, D128) + COUNTIF(Event10!$D:$D, D128) + COUNTIF(Event11!$D:$D, D128) + COUNTIF(Event12!$D:$D, D128) + COUNTIF(Event13!$D:$D, D128) + COUNTIF(Event14!$D:$D, D128) + COUNTIF(Event15!$D:$D, D128) + COUNTIF(Event16!$D:$D, D128) + COUNTIF(Event17!$D:$D, D128) + COUNTIF(Event18!$D:$D, D128) + COUNTIF(Event19!$D:$D, D128) + COUNTIF(Event20!$D:$D, D128) + COUNTIF(Event21!$D:$D, D128) + COUNTIF(Event22!$D:$D, D128) + COUNTIF(Event23!$D:$D, D128) + COUNTIF(Event24!$D:$D, D128) + COUNTIF(Event25!$D:$D, D128) + COUNTIF(Event26!$D:$D, D128) + COUNTIF(Event27!$D:$D, D128) + COUNTIF(Event28!$D:$D, D128) + COUNTIF(Event29!$D:$D, D128) + COUNTIF(Event30!$D:$D, D128) + 0</f>
        <v>1</v>
      </c>
      <c r="F128" s="43" t="e">
        <f>INDEX(Dues!$D$6:$D$1000,MATCH(Home!$D128,Dues!$D$6:$D$1000, 0),)</f>
        <v>#N/A</v>
      </c>
      <c r="G128" s="43"/>
    </row>
    <row r="129" spans="1:7">
      <c r="A129" s="44" t="s">
        <v>890</v>
      </c>
      <c r="B129" s="44" t="s">
        <v>586</v>
      </c>
      <c r="C129" s="44" t="s">
        <v>22</v>
      </c>
      <c r="D129" s="62" t="s">
        <v>891</v>
      </c>
      <c r="E129" s="43">
        <f>COUNTIF(Event1!$D:$D, D129) + COUNTIF(Event2!$D:$D, D129) + COUNTIF(Event3!$D:$D, D129) + COUNTIF(Event4!$D:$D, D129) + COUNTIF(Event5!$D:$D, D129) + COUNTIF(Event6!$D:$D, D129) + COUNTIF(Event7!$D:$D, D129) + COUNTIF(Event8!$D:$D, D129) + COUNTIF(Event9!$D:$D, D129) + COUNTIF(Event10!$D:$D, D129) + COUNTIF(Event11!$D:$D, D129) + COUNTIF(Event12!$D:$D, D129) + COUNTIF(Event13!$D:$D, D129) + COUNTIF(Event14!$D:$D, D129) + COUNTIF(Event15!$D:$D, D129) + COUNTIF(Event16!$D:$D, D129) + COUNTIF(Event17!$D:$D, D129) + COUNTIF(Event18!$D:$D, D129) + COUNTIF(Event19!$D:$D, D129) + COUNTIF(Event20!$D:$D, D129) + COUNTIF(Event21!$D:$D, D129) + COUNTIF(Event22!$D:$D, D129) + COUNTIF(Event23!$D:$D, D129) + COUNTIF(Event24!$D:$D, D129) + COUNTIF(Event25!$D:$D, D129) + COUNTIF(Event26!$D:$D, D129) + COUNTIF(Event27!$D:$D, D129) + COUNTIF(Event28!$D:$D, D129) + COUNTIF(Event29!$D:$D, D129) + COUNTIF(Event30!$D:$D, D129) + 0</f>
        <v>1</v>
      </c>
      <c r="F129" s="43" t="e">
        <f>INDEX(Dues!$D$6:$D$1000,MATCH(Home!$D129,Dues!$D$6:$D$1000, 0),)</f>
        <v>#N/A</v>
      </c>
      <c r="G129" s="43"/>
    </row>
    <row r="130" spans="1:7">
      <c r="A130" s="44" t="s">
        <v>892</v>
      </c>
      <c r="B130" s="44" t="s">
        <v>314</v>
      </c>
      <c r="C130" s="44" t="s">
        <v>24</v>
      </c>
      <c r="D130" s="44" t="s">
        <v>893</v>
      </c>
      <c r="E130" s="43">
        <f>COUNTIF(Event1!$D:$D, D130) + COUNTIF(Event2!$D:$D, D130) + COUNTIF(Event3!$D:$D, D130) + COUNTIF(Event4!$D:$D, D130) + COUNTIF(Event5!$D:$D, D130) + COUNTIF(Event6!$D:$D, D130) + COUNTIF(Event7!$D:$D, D130) + COUNTIF(Event8!$D:$D, D130) + COUNTIF(Event9!$D:$D, D130) + COUNTIF(Event10!$D:$D, D130) + COUNTIF(Event11!$D:$D, D130) + COUNTIF(Event12!$D:$D, D130) + COUNTIF(Event13!$D:$D, D130) + COUNTIF(Event14!$D:$D, D130) + COUNTIF(Event15!$D:$D, D130) + COUNTIF(Event16!$D:$D, D130) + COUNTIF(Event17!$D:$D, D130) + COUNTIF(Event18!$D:$D, D130) + COUNTIF(Event19!$D:$D, D130) + COUNTIF(Event20!$D:$D, D130) + COUNTIF(Event21!$D:$D, D130) + COUNTIF(Event22!$D:$D, D130) + COUNTIF(Event23!$D:$D, D130) + COUNTIF(Event24!$D:$D, D130) + COUNTIF(Event25!$D:$D, D130) + COUNTIF(Event26!$D:$D, D130) + COUNTIF(Event27!$D:$D, D130) + COUNTIF(Event28!$D:$D, D130) + COUNTIF(Event29!$D:$D, D130) + COUNTIF(Event30!$D:$D, D130) + 0</f>
        <v>1</v>
      </c>
      <c r="F130" s="43" t="e">
        <f>INDEX(Dues!$D$6:$D$1000,MATCH(Home!$D130,Dues!$D$6:$D$1000, 0),)</f>
        <v>#N/A</v>
      </c>
      <c r="G130" s="43"/>
    </row>
    <row r="131" spans="1:7">
      <c r="A131" s="44" t="s">
        <v>563</v>
      </c>
      <c r="B131" t="s">
        <v>911</v>
      </c>
      <c r="C131" s="44" t="s">
        <v>23</v>
      </c>
      <c r="D131" s="44" t="s">
        <v>244</v>
      </c>
      <c r="E131" s="43">
        <f>COUNTIF(Event1!$D:$D, D131) + COUNTIF(Event2!$D:$D, D131) + COUNTIF(Event3!$D:$D, D131) + COUNTIF(Event4!$D:$D, D131) + COUNTIF(Event5!$D:$D, D131) + COUNTIF(Event6!$D:$D, D131) + COUNTIF(Event7!$D:$D, D131) + COUNTIF(Event8!$D:$D, D131) + COUNTIF(Event9!$D:$D, D131) + COUNTIF(Event10!$D:$D, D131) + COUNTIF(Event11!$D:$D, D131) + COUNTIF(Event12!$D:$D, D131) + COUNTIF(Event13!$D:$D, D131) + COUNTIF(Event14!$D:$D, D131) + COUNTIF(Event15!$D:$D, D131) + COUNTIF(Event16!$D:$D, D131) + COUNTIF(Event17!$D:$D, D131) + COUNTIF(Event18!$D:$D, D131) + COUNTIF(Event19!$D:$D, D131) + COUNTIF(Event20!$D:$D, D131) + COUNTIF(Event21!$D:$D, D131) + COUNTIF(Event22!$D:$D, D131) + COUNTIF(Event23!$D:$D, D131) + COUNTIF(Event24!$D:$D, D131) + COUNTIF(Event25!$D:$D, D131) + COUNTIF(Event26!$D:$D, D131) + COUNTIF(Event27!$D:$D, D131) + COUNTIF(Event28!$D:$D, D131) + COUNTIF(Event29!$D:$D, D131) + COUNTIF(Event30!$D:$D, D131) + 0</f>
        <v>1</v>
      </c>
      <c r="F131" s="43" t="str">
        <f>INDEX(Dues!$D$6:$D$1000,MATCH(Home!$D131,Dues!$D$6:$D$1000, 0),)</f>
        <v>nxm5386</v>
      </c>
      <c r="G131" s="43"/>
    </row>
    <row r="132" spans="1:7">
      <c r="A132" s="44" t="s">
        <v>912</v>
      </c>
      <c r="B132" t="s">
        <v>706</v>
      </c>
      <c r="C132" s="44" t="s">
        <v>21</v>
      </c>
      <c r="D132" s="44" t="s">
        <v>708</v>
      </c>
      <c r="E132" s="43">
        <f>COUNTIF(Event1!$D:$D, D132) + COUNTIF(Event2!$D:$D, D132) + COUNTIF(Event3!$D:$D, D132) + COUNTIF(Event4!$D:$D, D132) + COUNTIF(Event5!$D:$D, D132) + COUNTIF(Event6!$D:$D, D132) + COUNTIF(Event7!$D:$D, D132) + COUNTIF(Event8!$D:$D, D132) + COUNTIF(Event9!$D:$D, D132) + COUNTIF(Event10!$D:$D, D132) + COUNTIF(Event11!$D:$D, D132) + COUNTIF(Event12!$D:$D, D132) + COUNTIF(Event13!$D:$D, D132) + COUNTIF(Event14!$D:$D, D132) + COUNTIF(Event15!$D:$D, D132) + COUNTIF(Event16!$D:$D, D132) + COUNTIF(Event17!$D:$D, D132) + COUNTIF(Event18!$D:$D, D132) + COUNTIF(Event19!$D:$D, D132) + COUNTIF(Event20!$D:$D, D132) + COUNTIF(Event21!$D:$D, D132) + COUNTIF(Event22!$D:$D, D132) + COUNTIF(Event23!$D:$D, D132) + COUNTIF(Event24!$D:$D, D132) + COUNTIF(Event25!$D:$D, D132) + COUNTIF(Event26!$D:$D, D132) + COUNTIF(Event27!$D:$D, D132) + COUNTIF(Event28!$D:$D, D132) + COUNTIF(Event29!$D:$D, D132) + COUNTIF(Event30!$D:$D, D132) + 0</f>
        <v>3</v>
      </c>
      <c r="F132" s="43" t="str">
        <f>INDEX(Dues!$D$6:$D$1000,MATCH(Home!$D132,Dues!$D$6:$D$1000, 0),)</f>
        <v>jqg5723</v>
      </c>
      <c r="G132" s="43"/>
    </row>
    <row r="133" spans="1:7">
      <c r="A133" s="44" t="s">
        <v>746</v>
      </c>
      <c r="B133" t="s">
        <v>913</v>
      </c>
      <c r="C133" s="44" t="s">
        <v>21</v>
      </c>
      <c r="D133" s="44" t="s">
        <v>894</v>
      </c>
      <c r="E133" s="43">
        <f>COUNTIF(Event1!$D:$D, D133) + COUNTIF(Event2!$D:$D, D133) + COUNTIF(Event3!$D:$D, D133) + COUNTIF(Event4!$D:$D, D133) + COUNTIF(Event5!$D:$D, D133) + COUNTIF(Event6!$D:$D, D133) + COUNTIF(Event7!$D:$D, D133) + COUNTIF(Event8!$D:$D, D133) + COUNTIF(Event9!$D:$D, D133) + COUNTIF(Event10!$D:$D, D133) + COUNTIF(Event11!$D:$D, D133) + COUNTIF(Event12!$D:$D, D133) + COUNTIF(Event13!$D:$D, D133) + COUNTIF(Event14!$D:$D, D133) + COUNTIF(Event15!$D:$D, D133) + COUNTIF(Event16!$D:$D, D133) + COUNTIF(Event17!$D:$D, D133) + COUNTIF(Event18!$D:$D, D133) + COUNTIF(Event19!$D:$D, D133) + COUNTIF(Event20!$D:$D, D133) + COUNTIF(Event21!$D:$D, D133) + COUNTIF(Event22!$D:$D, D133) + COUNTIF(Event23!$D:$D, D133) + COUNTIF(Event24!$D:$D, D133) + COUNTIF(Event25!$D:$D, D133) + COUNTIF(Event26!$D:$D, D133) + COUNTIF(Event27!$D:$D, D133) + COUNTIF(Event28!$D:$D, D133) + COUNTIF(Event29!$D:$D, D133) + COUNTIF(Event30!$D:$D, D133) + 0</f>
        <v>5</v>
      </c>
      <c r="F133" s="43" t="str">
        <f>INDEX(Dues!$D$6:$D$1000,MATCH(Home!$D133,Dues!$D$6:$D$1000, 0),)</f>
        <v>acr5597</v>
      </c>
      <c r="G133" s="43"/>
    </row>
    <row r="134" spans="1:7">
      <c r="A134" s="44" t="s">
        <v>55</v>
      </c>
      <c r="B134" t="s">
        <v>750</v>
      </c>
      <c r="C134" s="44" t="s">
        <v>21</v>
      </c>
      <c r="D134" s="44" t="s">
        <v>751</v>
      </c>
      <c r="E134" s="43">
        <f>COUNTIF(Event1!$D:$D, D134) + COUNTIF(Event2!$D:$D, D134) + COUNTIF(Event3!$D:$D, D134) + COUNTIF(Event4!$D:$D, D134) + COUNTIF(Event5!$D:$D, D134) + COUNTIF(Event6!$D:$D, D134) + COUNTIF(Event7!$D:$D, D134) + COUNTIF(Event8!$D:$D, D134) + COUNTIF(Event9!$D:$D, D134) + COUNTIF(Event10!$D:$D, D134) + COUNTIF(Event11!$D:$D, D134) + COUNTIF(Event12!$D:$D, D134) + COUNTIF(Event13!$D:$D, D134) + COUNTIF(Event14!$D:$D, D134) + COUNTIF(Event15!$D:$D, D134) + COUNTIF(Event16!$D:$D, D134) + COUNTIF(Event17!$D:$D, D134) + COUNTIF(Event18!$D:$D, D134) + COUNTIF(Event19!$D:$D, D134) + COUNTIF(Event20!$D:$D, D134) + COUNTIF(Event21!$D:$D, D134) + COUNTIF(Event22!$D:$D, D134) + COUNTIF(Event23!$D:$D, D134) + COUNTIF(Event24!$D:$D, D134) + COUNTIF(Event25!$D:$D, D134) + COUNTIF(Event26!$D:$D, D134) + COUNTIF(Event27!$D:$D, D134) + COUNTIF(Event28!$D:$D, D134) + COUNTIF(Event29!$D:$D, D134) + COUNTIF(Event30!$D:$D, D134) + 0</f>
        <v>1</v>
      </c>
      <c r="F134" s="43" t="str">
        <f>INDEX(Dues!$D$6:$D$1000,MATCH(Home!$D134,Dues!$D$6:$D$1000, 0),)</f>
        <v>mvs6517</v>
      </c>
      <c r="G134" s="43"/>
    </row>
    <row r="135" spans="1:7">
      <c r="A135" s="44" t="s">
        <v>11</v>
      </c>
      <c r="B135" t="s">
        <v>914</v>
      </c>
      <c r="C135" s="44" t="s">
        <v>21</v>
      </c>
      <c r="D135" s="44" t="s">
        <v>895</v>
      </c>
      <c r="E135" s="43">
        <f>COUNTIF(Event1!$D:$D, D135) + COUNTIF(Event2!$D:$D, D135) + COUNTIF(Event3!$D:$D, D135) + COUNTIF(Event4!$D:$D, D135) + COUNTIF(Event5!$D:$D, D135) + COUNTIF(Event6!$D:$D, D135) + COUNTIF(Event7!$D:$D, D135) + COUNTIF(Event8!$D:$D, D135) + COUNTIF(Event9!$D:$D, D135) + COUNTIF(Event10!$D:$D, D135) + COUNTIF(Event11!$D:$D, D135) + COUNTIF(Event12!$D:$D, D135) + COUNTIF(Event13!$D:$D, D135) + COUNTIF(Event14!$D:$D, D135) + COUNTIF(Event15!$D:$D, D135) + COUNTIF(Event16!$D:$D, D135) + COUNTIF(Event17!$D:$D, D135) + COUNTIF(Event18!$D:$D, D135) + COUNTIF(Event19!$D:$D, D135) + COUNTIF(Event20!$D:$D, D135) + COUNTIF(Event21!$D:$D, D135) + COUNTIF(Event22!$D:$D, D135) + COUNTIF(Event23!$D:$D, D135) + COUNTIF(Event24!$D:$D, D135) + COUNTIF(Event25!$D:$D, D135) + COUNTIF(Event26!$D:$D, D135) + COUNTIF(Event27!$D:$D, D135) + COUNTIF(Event28!$D:$D, D135) + COUNTIF(Event29!$D:$D, D135) + COUNTIF(Event30!$D:$D, D135) + 0</f>
        <v>1</v>
      </c>
      <c r="F135" s="43" t="e">
        <f>INDEX(Dues!$D$6:$D$1000,MATCH(Home!$D135,Dues!$D$6:$D$1000, 0),)</f>
        <v>#N/A</v>
      </c>
      <c r="G135" s="43"/>
    </row>
    <row r="136" spans="1:7">
      <c r="A136" s="44" t="s">
        <v>95</v>
      </c>
      <c r="B136" t="s">
        <v>96</v>
      </c>
      <c r="C136" s="44" t="s">
        <v>23</v>
      </c>
      <c r="D136" s="44" t="s">
        <v>97</v>
      </c>
      <c r="E136" s="43">
        <f>COUNTIF(Event1!$D:$D, D136) + COUNTIF(Event2!$D:$D, D136) + COUNTIF(Event3!$D:$D, D136) + COUNTIF(Event4!$D:$D, D136) + COUNTIF(Event5!$D:$D, D136) + COUNTIF(Event6!$D:$D, D136) + COUNTIF(Event7!$D:$D, D136) + COUNTIF(Event8!$D:$D, D136) + COUNTIF(Event9!$D:$D, D136) + COUNTIF(Event10!$D:$D, D136) + COUNTIF(Event11!$D:$D, D136) + COUNTIF(Event12!$D:$D, D136) + COUNTIF(Event13!$D:$D, D136) + COUNTIF(Event14!$D:$D, D136) + COUNTIF(Event15!$D:$D, D136) + COUNTIF(Event16!$D:$D, D136) + COUNTIF(Event17!$D:$D, D136) + COUNTIF(Event18!$D:$D, D136) + COUNTIF(Event19!$D:$D, D136) + COUNTIF(Event20!$D:$D, D136) + COUNTIF(Event21!$D:$D, D136) + COUNTIF(Event22!$D:$D, D136) + COUNTIF(Event23!$D:$D, D136) + COUNTIF(Event24!$D:$D, D136) + COUNTIF(Event25!$D:$D, D136) + COUNTIF(Event26!$D:$D, D136) + COUNTIF(Event27!$D:$D, D136) + COUNTIF(Event28!$D:$D, D136) + COUNTIF(Event29!$D:$D, D136) + COUNTIF(Event30!$D:$D, D136) + 0</f>
        <v>1</v>
      </c>
      <c r="F136" s="43" t="str">
        <f>INDEX(Dues!$D$6:$D$1000,MATCH(Home!$D136,Dues!$D$6:$D$1000, 0),)</f>
        <v>vzm35</v>
      </c>
      <c r="G136" s="43"/>
    </row>
    <row r="137" spans="1:7">
      <c r="A137" s="44" t="s">
        <v>915</v>
      </c>
      <c r="B137" t="s">
        <v>681</v>
      </c>
      <c r="C137" s="44" t="s">
        <v>21</v>
      </c>
      <c r="D137" s="44" t="s">
        <v>683</v>
      </c>
      <c r="E137" s="43">
        <f>COUNTIF(Event1!$D:$D, D137) + COUNTIF(Event2!$D:$D, D137) + COUNTIF(Event3!$D:$D, D137) + COUNTIF(Event4!$D:$D, D137) + COUNTIF(Event5!$D:$D, D137) + COUNTIF(Event6!$D:$D, D137) + COUNTIF(Event7!$D:$D, D137) + COUNTIF(Event8!$D:$D, D137) + COUNTIF(Event9!$D:$D, D137) + COUNTIF(Event10!$D:$D, D137) + COUNTIF(Event11!$D:$D, D137) + COUNTIF(Event12!$D:$D, D137) + COUNTIF(Event13!$D:$D, D137) + COUNTIF(Event14!$D:$D, D137) + COUNTIF(Event15!$D:$D, D137) + COUNTIF(Event16!$D:$D, D137) + COUNTIF(Event17!$D:$D, D137) + COUNTIF(Event18!$D:$D, D137) + COUNTIF(Event19!$D:$D, D137) + COUNTIF(Event20!$D:$D, D137) + COUNTIF(Event21!$D:$D, D137) + COUNTIF(Event22!$D:$D, D137) + COUNTIF(Event23!$D:$D, D137) + COUNTIF(Event24!$D:$D, D137) + COUNTIF(Event25!$D:$D, D137) + COUNTIF(Event26!$D:$D, D137) + COUNTIF(Event27!$D:$D, D137) + COUNTIF(Event28!$D:$D, D137) + COUNTIF(Event29!$D:$D, D137) + COUNTIF(Event30!$D:$D, D137) + 0</f>
        <v>2</v>
      </c>
      <c r="F137" s="43" t="str">
        <f>INDEX(Dues!$D$6:$D$1000,MATCH(Home!$D137,Dues!$D$6:$D$1000, 0),)</f>
        <v>cjc6652</v>
      </c>
      <c r="G137" s="43"/>
    </row>
    <row r="138" spans="1:7">
      <c r="A138" s="44" t="s">
        <v>186</v>
      </c>
      <c r="B138" t="s">
        <v>673</v>
      </c>
      <c r="C138" s="44" t="s">
        <v>21</v>
      </c>
      <c r="D138" s="44" t="s">
        <v>674</v>
      </c>
      <c r="E138" s="43">
        <f>COUNTIF(Event1!$D:$D, D138) + COUNTIF(Event2!$D:$D, D138) + COUNTIF(Event3!$D:$D, D138) + COUNTIF(Event4!$D:$D, D138) + COUNTIF(Event5!$D:$D, D138) + COUNTIF(Event6!$D:$D, D138) + COUNTIF(Event7!$D:$D, D138) + COUNTIF(Event8!$D:$D, D138) + COUNTIF(Event9!$D:$D, D138) + COUNTIF(Event10!$D:$D, D138) + COUNTIF(Event11!$D:$D, D138) + COUNTIF(Event12!$D:$D, D138) + COUNTIF(Event13!$D:$D, D138) + COUNTIF(Event14!$D:$D, D138) + COUNTIF(Event15!$D:$D, D138) + COUNTIF(Event16!$D:$D, D138) + COUNTIF(Event17!$D:$D, D138) + COUNTIF(Event18!$D:$D, D138) + COUNTIF(Event19!$D:$D, D138) + COUNTIF(Event20!$D:$D, D138) + COUNTIF(Event21!$D:$D, D138) + COUNTIF(Event22!$D:$D, D138) + COUNTIF(Event23!$D:$D, D138) + COUNTIF(Event24!$D:$D, D138) + COUNTIF(Event25!$D:$D, D138) + COUNTIF(Event26!$D:$D, D138) + COUNTIF(Event27!$D:$D, D138) + COUNTIF(Event28!$D:$D, D138) + COUNTIF(Event29!$D:$D, D138) + COUNTIF(Event30!$D:$D, D138) + 0</f>
        <v>1</v>
      </c>
      <c r="F138" s="43" t="str">
        <f>INDEX(Dues!$D$6:$D$1000,MATCH(Home!$D138,Dues!$D$6:$D$1000, 0),)</f>
        <v>bpc5419</v>
      </c>
      <c r="G138" s="43"/>
    </row>
    <row r="139" spans="1:7">
      <c r="A139" s="44" t="s">
        <v>917</v>
      </c>
      <c r="B139" t="s">
        <v>760</v>
      </c>
      <c r="C139" s="44" t="s">
        <v>21</v>
      </c>
      <c r="D139" s="44" t="s">
        <v>762</v>
      </c>
      <c r="E139" s="43">
        <f>COUNTIF(Event1!$D:$D, D139) + COUNTIF(Event2!$D:$D, D139) + COUNTIF(Event3!$D:$D, D139) + COUNTIF(Event4!$D:$D, D139) + COUNTIF(Event5!$D:$D, D139) + COUNTIF(Event6!$D:$D, D139) + COUNTIF(Event7!$D:$D, D139) + COUNTIF(Event8!$D:$D, D139) + COUNTIF(Event9!$D:$D, D139) + COUNTIF(Event10!$D:$D, D139) + COUNTIF(Event11!$D:$D, D139) + COUNTIF(Event12!$D:$D, D139) + COUNTIF(Event13!$D:$D, D139) + COUNTIF(Event14!$D:$D, D139) + COUNTIF(Event15!$D:$D, D139) + COUNTIF(Event16!$D:$D, D139) + COUNTIF(Event17!$D:$D, D139) + COUNTIF(Event18!$D:$D, D139) + COUNTIF(Event19!$D:$D, D139) + COUNTIF(Event20!$D:$D, D139) + COUNTIF(Event21!$D:$D, D139) + COUNTIF(Event22!$D:$D, D139) + COUNTIF(Event23!$D:$D, D139) + COUNTIF(Event24!$D:$D, D139) + COUNTIF(Event25!$D:$D, D139) + COUNTIF(Event26!$D:$D, D139) + COUNTIF(Event27!$D:$D, D139) + COUNTIF(Event28!$D:$D, D139) + COUNTIF(Event29!$D:$D, D139) + COUNTIF(Event30!$D:$D, D139) + 0</f>
        <v>1</v>
      </c>
      <c r="F139" s="43" t="str">
        <f>INDEX(Dues!$D$6:$D$1000,MATCH(Home!$D139,Dues!$D$6:$D$1000, 0),)</f>
        <v>krt5245</v>
      </c>
      <c r="G139" s="43"/>
    </row>
    <row r="140" spans="1:7">
      <c r="A140" s="44" t="s">
        <v>547</v>
      </c>
      <c r="B140" t="s">
        <v>918</v>
      </c>
      <c r="C140" s="44" t="s">
        <v>24</v>
      </c>
      <c r="D140" s="44" t="s">
        <v>897</v>
      </c>
      <c r="E140" s="43">
        <f>COUNTIF(Event1!$D:$D, D140) + COUNTIF(Event2!$D:$D, D140) + COUNTIF(Event3!$D:$D, D140) + COUNTIF(Event4!$D:$D, D140) + COUNTIF(Event5!$D:$D, D140) + COUNTIF(Event6!$D:$D, D140) + COUNTIF(Event7!$D:$D, D140) + COUNTIF(Event8!$D:$D, D140) + COUNTIF(Event9!$D:$D, D140) + COUNTIF(Event10!$D:$D, D140) + COUNTIF(Event11!$D:$D, D140) + COUNTIF(Event12!$D:$D, D140) + COUNTIF(Event13!$D:$D, D140) + COUNTIF(Event14!$D:$D, D140) + COUNTIF(Event15!$D:$D, D140) + COUNTIF(Event16!$D:$D, D140) + COUNTIF(Event17!$D:$D, D140) + COUNTIF(Event18!$D:$D, D140) + COUNTIF(Event19!$D:$D, D140) + COUNTIF(Event20!$D:$D, D140) + COUNTIF(Event21!$D:$D, D140) + COUNTIF(Event22!$D:$D, D140) + COUNTIF(Event23!$D:$D, D140) + COUNTIF(Event24!$D:$D, D140) + COUNTIF(Event25!$D:$D, D140) + COUNTIF(Event26!$D:$D, D140) + COUNTIF(Event27!$D:$D, D140) + COUNTIF(Event28!$D:$D, D140) + COUNTIF(Event29!$D:$D, D140) + COUNTIF(Event30!$D:$D, D140) + 0</f>
        <v>1</v>
      </c>
      <c r="F140" s="43" t="e">
        <f>INDEX(Dues!$D$6:$D$1000,MATCH(Home!$D140,Dues!$D$6:$D$1000, 0),)</f>
        <v>#N/A</v>
      </c>
      <c r="G140" s="43"/>
    </row>
    <row r="141" spans="1:7">
      <c r="A141" s="44" t="s">
        <v>676</v>
      </c>
      <c r="B141" t="s">
        <v>675</v>
      </c>
      <c r="C141" s="44" t="s">
        <v>21</v>
      </c>
      <c r="D141" s="44" t="s">
        <v>677</v>
      </c>
      <c r="E141" s="43">
        <f>COUNTIF(Event1!$D:$D, D141) + COUNTIF(Event2!$D:$D, D141) + COUNTIF(Event3!$D:$D, D141) + COUNTIF(Event4!$D:$D, D141) + COUNTIF(Event5!$D:$D, D141) + COUNTIF(Event6!$D:$D, D141) + COUNTIF(Event7!$D:$D, D141) + COUNTIF(Event8!$D:$D, D141) + COUNTIF(Event9!$D:$D, D141) + COUNTIF(Event10!$D:$D, D141) + COUNTIF(Event11!$D:$D, D141) + COUNTIF(Event12!$D:$D, D141) + COUNTIF(Event13!$D:$D, D141) + COUNTIF(Event14!$D:$D, D141) + COUNTIF(Event15!$D:$D, D141) + COUNTIF(Event16!$D:$D, D141) + COUNTIF(Event17!$D:$D, D141) + COUNTIF(Event18!$D:$D, D141) + COUNTIF(Event19!$D:$D, D141) + COUNTIF(Event20!$D:$D, D141) + COUNTIF(Event21!$D:$D, D141) + COUNTIF(Event22!$D:$D, D141) + COUNTIF(Event23!$D:$D, D141) + COUNTIF(Event24!$D:$D, D141) + COUNTIF(Event25!$D:$D, D141) + COUNTIF(Event26!$D:$D, D141) + COUNTIF(Event27!$D:$D, D141) + COUNTIF(Event28!$D:$D, D141) + COUNTIF(Event29!$D:$D, D141) + COUNTIF(Event30!$D:$D, D141) + 0</f>
        <v>3</v>
      </c>
      <c r="F141" s="43" t="str">
        <f>INDEX(Dues!$D$6:$D$1000,MATCH(Home!$D141,Dues!$D$6:$D$1000, 0),)</f>
        <v>msc5673</v>
      </c>
      <c r="G141" s="43"/>
    </row>
    <row r="142" spans="1:7">
      <c r="A142" s="44" t="s">
        <v>676</v>
      </c>
      <c r="B142" t="s">
        <v>689</v>
      </c>
      <c r="C142" s="44" t="s">
        <v>23</v>
      </c>
      <c r="D142" s="44" t="s">
        <v>690</v>
      </c>
      <c r="E142" s="43">
        <f>COUNTIF(Event1!$D:$D, D142) + COUNTIF(Event2!$D:$D, D142) + COUNTIF(Event3!$D:$D, D142) + COUNTIF(Event4!$D:$D, D142) + COUNTIF(Event5!$D:$D, D142) + COUNTIF(Event6!$D:$D, D142) + COUNTIF(Event7!$D:$D, D142) + COUNTIF(Event8!$D:$D, D142) + COUNTIF(Event9!$D:$D, D142) + COUNTIF(Event10!$D:$D, D142) + COUNTIF(Event11!$D:$D, D142) + COUNTIF(Event12!$D:$D, D142) + COUNTIF(Event13!$D:$D, D142) + COUNTIF(Event14!$D:$D, D142) + COUNTIF(Event15!$D:$D, D142) + COUNTIF(Event16!$D:$D, D142) + COUNTIF(Event17!$D:$D, D142) + COUNTIF(Event18!$D:$D, D142) + COUNTIF(Event19!$D:$D, D142) + COUNTIF(Event20!$D:$D, D142) + COUNTIF(Event21!$D:$D, D142) + COUNTIF(Event22!$D:$D, D142) + COUNTIF(Event23!$D:$D, D142) + COUNTIF(Event24!$D:$D, D142) + COUNTIF(Event25!$D:$D, D142) + COUNTIF(Event26!$D:$D, D142) + COUNTIF(Event27!$D:$D, D142) + COUNTIF(Event28!$D:$D, D142) + COUNTIF(Event29!$D:$D, D142) + COUNTIF(Event30!$D:$D, D142) + 0</f>
        <v>1</v>
      </c>
      <c r="F142" s="43" t="str">
        <f>INDEX(Dues!$D$6:$D$1000,MATCH(Home!$D142,Dues!$D$6:$D$1000, 0),)</f>
        <v>msc5613</v>
      </c>
      <c r="G142" s="43"/>
    </row>
    <row r="143" spans="1:7">
      <c r="A143" s="44" t="s">
        <v>919</v>
      </c>
      <c r="B143" t="s">
        <v>920</v>
      </c>
      <c r="C143" s="44" t="s">
        <v>21</v>
      </c>
      <c r="D143" s="44" t="s">
        <v>910</v>
      </c>
      <c r="E143" s="43">
        <f>COUNTIF(Event1!$D:$D, D143) + COUNTIF(Event2!$D:$D, D143) + COUNTIF(Event3!$D:$D, D143) + COUNTIF(Event4!$D:$D, D143) + COUNTIF(Event5!$D:$D, D143) + COUNTIF(Event6!$D:$D, D143) + COUNTIF(Event7!$D:$D, D143) + COUNTIF(Event8!$D:$D, D143) + COUNTIF(Event9!$D:$D, D143) + COUNTIF(Event10!$D:$D, D143) + COUNTIF(Event11!$D:$D, D143) + COUNTIF(Event12!$D:$D, D143) + COUNTIF(Event13!$D:$D, D143) + COUNTIF(Event14!$D:$D, D143) + COUNTIF(Event15!$D:$D, D143) + COUNTIF(Event16!$D:$D, D143) + COUNTIF(Event17!$D:$D, D143) + COUNTIF(Event18!$D:$D, D143) + COUNTIF(Event19!$D:$D, D143) + COUNTIF(Event20!$D:$D, D143) + COUNTIF(Event21!$D:$D, D143) + COUNTIF(Event22!$D:$D, D143) + COUNTIF(Event23!$D:$D, D143) + COUNTIF(Event24!$D:$D, D143) + COUNTIF(Event25!$D:$D, D143) + COUNTIF(Event26!$D:$D, D143) + COUNTIF(Event27!$D:$D, D143) + COUNTIF(Event28!$D:$D, D143) + COUNTIF(Event29!$D:$D, D143) + COUNTIF(Event30!$D:$D, D143) + 0</f>
        <v>1</v>
      </c>
      <c r="F143" s="43" t="e">
        <f>INDEX(Dues!$D$6:$D$1000,MATCH(Home!$D143,Dues!$D$6:$D$1000, 0),)</f>
        <v>#N/A</v>
      </c>
      <c r="G143" s="43"/>
    </row>
    <row r="144" spans="1:7">
      <c r="A144" s="44" t="s">
        <v>232</v>
      </c>
      <c r="B144" t="s">
        <v>742</v>
      </c>
      <c r="C144" s="44" t="s">
        <v>21</v>
      </c>
      <c r="D144" s="44" t="s">
        <v>743</v>
      </c>
      <c r="E144" s="43">
        <f>COUNTIF(Event1!$D:$D, D144) + COUNTIF(Event2!$D:$D, D144) + COUNTIF(Event3!$D:$D, D144) + COUNTIF(Event4!$D:$D, D144) + COUNTIF(Event5!$D:$D, D144) + COUNTIF(Event6!$D:$D, D144) + COUNTIF(Event7!$D:$D, D144) + COUNTIF(Event8!$D:$D, D144) + COUNTIF(Event9!$D:$D, D144) + COUNTIF(Event10!$D:$D, D144) + COUNTIF(Event11!$D:$D, D144) + COUNTIF(Event12!$D:$D, D144) + COUNTIF(Event13!$D:$D, D144) + COUNTIF(Event14!$D:$D, D144) + COUNTIF(Event15!$D:$D, D144) + COUNTIF(Event16!$D:$D, D144) + COUNTIF(Event17!$D:$D, D144) + COUNTIF(Event18!$D:$D, D144) + COUNTIF(Event19!$D:$D, D144) + COUNTIF(Event20!$D:$D, D144) + COUNTIF(Event21!$D:$D, D144) + COUNTIF(Event22!$D:$D, D144) + COUNTIF(Event23!$D:$D, D144) + COUNTIF(Event24!$D:$D, D144) + COUNTIF(Event25!$D:$D, D144) + COUNTIF(Event26!$D:$D, D144) + COUNTIF(Event27!$D:$D, D144) + COUNTIF(Event28!$D:$D, D144) + COUNTIF(Event29!$D:$D, D144) + COUNTIF(Event30!$D:$D, D144) + 0</f>
        <v>2</v>
      </c>
      <c r="F144" s="43" t="str">
        <f>INDEX(Dues!$D$6:$D$1000,MATCH(Home!$D144,Dues!$D$6:$D$1000, 0),)</f>
        <v>mro5212</v>
      </c>
      <c r="G144" s="43"/>
    </row>
    <row r="145" spans="1:7">
      <c r="A145" s="44" t="s">
        <v>767</v>
      </c>
      <c r="B145" t="s">
        <v>766</v>
      </c>
      <c r="C145" s="44" t="s">
        <v>23</v>
      </c>
      <c r="D145" s="44" t="s">
        <v>768</v>
      </c>
      <c r="E145" s="43">
        <f>COUNTIF(Event1!$D:$D, D145) + COUNTIF(Event2!$D:$D, D145) + COUNTIF(Event3!$D:$D, D145) + COUNTIF(Event4!$D:$D, D145) + COUNTIF(Event5!$D:$D, D145) + COUNTIF(Event6!$D:$D, D145) + COUNTIF(Event7!$D:$D, D145) + COUNTIF(Event8!$D:$D, D145) + COUNTIF(Event9!$D:$D, D145) + COUNTIF(Event10!$D:$D, D145) + COUNTIF(Event11!$D:$D, D145) + COUNTIF(Event12!$D:$D, D145) + COUNTIF(Event13!$D:$D, D145) + COUNTIF(Event14!$D:$D, D145) + COUNTIF(Event15!$D:$D, D145) + COUNTIF(Event16!$D:$D, D145) + COUNTIF(Event17!$D:$D, D145) + COUNTIF(Event18!$D:$D, D145) + COUNTIF(Event19!$D:$D, D145) + COUNTIF(Event20!$D:$D, D145) + COUNTIF(Event21!$D:$D, D145) + COUNTIF(Event22!$D:$D, D145) + COUNTIF(Event23!$D:$D, D145) + COUNTIF(Event24!$D:$D, D145) + COUNTIF(Event25!$D:$D, D145) + COUNTIF(Event26!$D:$D, D145) + COUNTIF(Event27!$D:$D, D145) + COUNTIF(Event28!$D:$D, D145) + COUNTIF(Event29!$D:$D, D145) + COUNTIF(Event30!$D:$D, D145) + 0</f>
        <v>2</v>
      </c>
      <c r="F145" s="43" t="str">
        <f>INDEX(Dues!$D$6:$D$1000,MATCH(Home!$D145,Dues!$D$6:$D$1000, 0),)</f>
        <v>cxv5112</v>
      </c>
      <c r="G145" s="43"/>
    </row>
    <row r="146" spans="1:7">
      <c r="A146" s="44" t="s">
        <v>227</v>
      </c>
      <c r="B146" t="s">
        <v>228</v>
      </c>
      <c r="C146" s="44" t="s">
        <v>23</v>
      </c>
      <c r="D146" s="44" t="s">
        <v>229</v>
      </c>
      <c r="E146" s="43">
        <f>COUNTIF(Event1!$D:$D, D146) + COUNTIF(Event2!$D:$D, D146) + COUNTIF(Event3!$D:$D, D146) + COUNTIF(Event4!$D:$D, D146) + COUNTIF(Event5!$D:$D, D146) + COUNTIF(Event6!$D:$D, D146) + COUNTIF(Event7!$D:$D, D146) + COUNTIF(Event8!$D:$D, D146) + COUNTIF(Event9!$D:$D, D146) + COUNTIF(Event10!$D:$D, D146) + COUNTIF(Event11!$D:$D, D146) + COUNTIF(Event12!$D:$D, D146) + COUNTIF(Event13!$D:$D, D146) + COUNTIF(Event14!$D:$D, D146) + COUNTIF(Event15!$D:$D, D146) + COUNTIF(Event16!$D:$D, D146) + COUNTIF(Event17!$D:$D, D146) + COUNTIF(Event18!$D:$D, D146) + COUNTIF(Event19!$D:$D, D146) + COUNTIF(Event20!$D:$D, D146) + COUNTIF(Event21!$D:$D, D146) + COUNTIF(Event22!$D:$D, D146) + COUNTIF(Event23!$D:$D, D146) + COUNTIF(Event24!$D:$D, D146) + COUNTIF(Event25!$D:$D, D146) + COUNTIF(Event26!$D:$D, D146) + COUNTIF(Event27!$D:$D, D146) + COUNTIF(Event28!$D:$D, D146) + COUNTIF(Event29!$D:$D, D146) + COUNTIF(Event30!$D:$D, D146) + 0</f>
        <v>3</v>
      </c>
      <c r="F146" s="43" t="str">
        <f>INDEX(Dues!$D$6:$D$1000,MATCH(Home!$D146,Dues!$D$6:$D$1000, 0),)</f>
        <v>qkt5010</v>
      </c>
      <c r="G146" s="43"/>
    </row>
    <row r="147" spans="1:7">
      <c r="A147" s="44" t="s">
        <v>717</v>
      </c>
      <c r="B147" t="s">
        <v>100</v>
      </c>
      <c r="C147" s="44" t="s">
        <v>21</v>
      </c>
      <c r="D147" s="44" t="s">
        <v>718</v>
      </c>
      <c r="E147" s="43">
        <f>COUNTIF(Event1!$D:$D, D147) + COUNTIF(Event2!$D:$D, D147) + COUNTIF(Event3!$D:$D, D147) + COUNTIF(Event4!$D:$D, D147) + COUNTIF(Event5!$D:$D, D147) + COUNTIF(Event6!$D:$D, D147) + COUNTIF(Event7!$D:$D, D147) + COUNTIF(Event8!$D:$D, D147) + COUNTIF(Event9!$D:$D, D147) + COUNTIF(Event10!$D:$D, D147) + COUNTIF(Event11!$D:$D, D147) + COUNTIF(Event12!$D:$D, D147) + COUNTIF(Event13!$D:$D, D147) + COUNTIF(Event14!$D:$D, D147) + COUNTIF(Event15!$D:$D, D147) + COUNTIF(Event16!$D:$D, D147) + COUNTIF(Event17!$D:$D, D147) + COUNTIF(Event18!$D:$D, D147) + COUNTIF(Event19!$D:$D, D147) + COUNTIF(Event20!$D:$D, D147) + COUNTIF(Event21!$D:$D, D147) + COUNTIF(Event22!$D:$D, D147) + COUNTIF(Event23!$D:$D, D147) + COUNTIF(Event24!$D:$D, D147) + COUNTIF(Event25!$D:$D, D147) + COUNTIF(Event26!$D:$D, D147) + COUNTIF(Event27!$D:$D, D147) + COUNTIF(Event28!$D:$D, D147) + COUNTIF(Event29!$D:$D, D147) + COUNTIF(Event30!$D:$D, D147) + 0</f>
        <v>2</v>
      </c>
      <c r="F147" s="43" t="str">
        <f>INDEX(Dues!$D$6:$D$1000,MATCH(Home!$D147,Dues!$D$6:$D$1000, 0),)</f>
        <v>rmk5689</v>
      </c>
      <c r="G147" s="43"/>
    </row>
    <row r="148" spans="1:7">
      <c r="A148" s="44" t="s">
        <v>728</v>
      </c>
      <c r="B148" t="s">
        <v>727</v>
      </c>
      <c r="C148" s="44" t="s">
        <v>21</v>
      </c>
      <c r="D148" s="44" t="s">
        <v>901</v>
      </c>
      <c r="E148" s="43">
        <f>COUNTIF(Event1!$D:$D, D148) + COUNTIF(Event2!$D:$D, D148) + COUNTIF(Event3!$D:$D, D148) + COUNTIF(Event4!$D:$D, D148) + COUNTIF(Event5!$D:$D, D148) + COUNTIF(Event6!$D:$D, D148) + COUNTIF(Event7!$D:$D, D148) + COUNTIF(Event8!$D:$D, D148) + COUNTIF(Event9!$D:$D, D148) + COUNTIF(Event10!$D:$D, D148) + COUNTIF(Event11!$D:$D, D148) + COUNTIF(Event12!$D:$D, D148) + COUNTIF(Event13!$D:$D, D148) + COUNTIF(Event14!$D:$D, D148) + COUNTIF(Event15!$D:$D, D148) + COUNTIF(Event16!$D:$D, D148) + COUNTIF(Event17!$D:$D, D148) + COUNTIF(Event18!$D:$D, D148) + COUNTIF(Event19!$D:$D, D148) + COUNTIF(Event20!$D:$D, D148) + COUNTIF(Event21!$D:$D, D148) + COUNTIF(Event22!$D:$D, D148) + COUNTIF(Event23!$D:$D, D148) + COUNTIF(Event24!$D:$D, D148) + COUNTIF(Event25!$D:$D, D148) + COUNTIF(Event26!$D:$D, D148) + COUNTIF(Event27!$D:$D, D148) + COUNTIF(Event28!$D:$D, D148) + COUNTIF(Event29!$D:$D, D148) + COUNTIF(Event30!$D:$D, D148) + 0</f>
        <v>1</v>
      </c>
      <c r="F148" s="43" t="str">
        <f>INDEX(Dues!$D$6:$D$1000,MATCH(Home!$D148,Dues!$D$6:$D$1000, 0),)</f>
        <v>jqm6441</v>
      </c>
      <c r="G148" s="43"/>
    </row>
    <row r="149" spans="1:7">
      <c r="A149" s="44" t="s">
        <v>922</v>
      </c>
      <c r="B149" t="s">
        <v>923</v>
      </c>
      <c r="C149" s="44" t="s">
        <v>23</v>
      </c>
      <c r="D149" s="44" t="s">
        <v>654</v>
      </c>
      <c r="E149" s="43">
        <f>COUNTIF(Event1!$D:$D, D149) + COUNTIF(Event2!$D:$D, D149) + COUNTIF(Event3!$D:$D, D149) + COUNTIF(Event4!$D:$D, D149) + COUNTIF(Event5!$D:$D, D149) + COUNTIF(Event6!$D:$D, D149) + COUNTIF(Event7!$D:$D, D149) + COUNTIF(Event8!$D:$D, D149) + COUNTIF(Event9!$D:$D, D149) + COUNTIF(Event10!$D:$D, D149) + COUNTIF(Event11!$D:$D, D149) + COUNTIF(Event12!$D:$D, D149) + COUNTIF(Event13!$D:$D, D149) + COUNTIF(Event14!$D:$D, D149) + COUNTIF(Event15!$D:$D, D149) + COUNTIF(Event16!$D:$D, D149) + COUNTIF(Event17!$D:$D, D149) + COUNTIF(Event18!$D:$D, D149) + COUNTIF(Event19!$D:$D, D149) + COUNTIF(Event20!$D:$D, D149) + COUNTIF(Event21!$D:$D, D149) + COUNTIF(Event22!$D:$D, D149) + COUNTIF(Event23!$D:$D, D149) + COUNTIF(Event24!$D:$D, D149) + COUNTIF(Event25!$D:$D, D149) + COUNTIF(Event26!$D:$D, D149) + COUNTIF(Event27!$D:$D, D149) + COUNTIF(Event28!$D:$D, D149) + COUNTIF(Event29!$D:$D, D149) + COUNTIF(Event30!$D:$D, D149) + 0</f>
        <v>2</v>
      </c>
      <c r="F149" s="43" t="str">
        <f>INDEX(Dues!$D$6:$D$1000,MATCH(Home!$D149,Dues!$D$6:$D$1000, 0),)</f>
        <v>aeo5162</v>
      </c>
      <c r="G149" s="43"/>
    </row>
    <row r="150" spans="1:7">
      <c r="A150" s="44" t="s">
        <v>284</v>
      </c>
      <c r="B150" t="s">
        <v>709</v>
      </c>
      <c r="C150" s="44" t="s">
        <v>21</v>
      </c>
      <c r="D150" s="44" t="s">
        <v>710</v>
      </c>
      <c r="E150" s="43">
        <f>COUNTIF(Event1!$D:$D, D150) + COUNTIF(Event2!$D:$D, D150) + COUNTIF(Event3!$D:$D, D150) + COUNTIF(Event4!$D:$D, D150) + COUNTIF(Event5!$D:$D, D150) + COUNTIF(Event6!$D:$D, D150) + COUNTIF(Event7!$D:$D, D150) + COUNTIF(Event8!$D:$D, D150) + COUNTIF(Event9!$D:$D, D150) + COUNTIF(Event10!$D:$D, D150) + COUNTIF(Event11!$D:$D, D150) + COUNTIF(Event12!$D:$D, D150) + COUNTIF(Event13!$D:$D, D150) + COUNTIF(Event14!$D:$D, D150) + COUNTIF(Event15!$D:$D, D150) + COUNTIF(Event16!$D:$D, D150) + COUNTIF(Event17!$D:$D, D150) + COUNTIF(Event18!$D:$D, D150) + COUNTIF(Event19!$D:$D, D150) + COUNTIF(Event20!$D:$D, D150) + COUNTIF(Event21!$D:$D, D150) + COUNTIF(Event22!$D:$D, D150) + COUNTIF(Event23!$D:$D, D150) + COUNTIF(Event24!$D:$D, D150) + COUNTIF(Event25!$D:$D, D150) + COUNTIF(Event26!$D:$D, D150) + COUNTIF(Event27!$D:$D, D150) + COUNTIF(Event28!$D:$D, D150) + COUNTIF(Event29!$D:$D, D150) + COUNTIF(Event30!$D:$D, D150) + 0</f>
        <v>1</v>
      </c>
      <c r="F150" s="43" t="str">
        <f>INDEX(Dues!$D$6:$D$1000,MATCH(Home!$D150,Dues!$D$6:$D$1000, 0),)</f>
        <v>ath5305</v>
      </c>
      <c r="G150" s="43"/>
    </row>
    <row r="151" spans="1:7">
      <c r="A151" s="44" t="s">
        <v>247</v>
      </c>
      <c r="B151" t="s">
        <v>691</v>
      </c>
      <c r="C151" s="44" t="s">
        <v>21</v>
      </c>
      <c r="D151" s="44" t="s">
        <v>692</v>
      </c>
      <c r="E151" s="43">
        <f>COUNTIF(Event1!$D:$D, D151) + COUNTIF(Event2!$D:$D, D151) + COUNTIF(Event3!$D:$D, D151) + COUNTIF(Event4!$D:$D, D151) + COUNTIF(Event5!$D:$D, D151) + COUNTIF(Event6!$D:$D, D151) + COUNTIF(Event7!$D:$D, D151) + COUNTIF(Event8!$D:$D, D151) + COUNTIF(Event9!$D:$D, D151) + COUNTIF(Event10!$D:$D, D151) + COUNTIF(Event11!$D:$D, D151) + COUNTIF(Event12!$D:$D, D151) + COUNTIF(Event13!$D:$D, D151) + COUNTIF(Event14!$D:$D, D151) + COUNTIF(Event15!$D:$D, D151) + COUNTIF(Event16!$D:$D, D151) + COUNTIF(Event17!$D:$D, D151) + COUNTIF(Event18!$D:$D, D151) + COUNTIF(Event19!$D:$D, D151) + COUNTIF(Event20!$D:$D, D151) + COUNTIF(Event21!$D:$D, D151) + COUNTIF(Event22!$D:$D, D151) + COUNTIF(Event23!$D:$D, D151) + COUNTIF(Event24!$D:$D, D151) + COUNTIF(Event25!$D:$D, D151) + COUNTIF(Event26!$D:$D, D151) + COUNTIF(Event27!$D:$D, D151) + COUNTIF(Event28!$D:$D, D151) + COUNTIF(Event29!$D:$D, D151) + COUNTIF(Event30!$D:$D, D151) + 0</f>
        <v>1</v>
      </c>
      <c r="F151" s="43" t="str">
        <f>INDEX(Dues!$D$6:$D$1000,MATCH(Home!$D151,Dues!$D$6:$D$1000, 0),)</f>
        <v>djc6240</v>
      </c>
      <c r="G151" s="43"/>
    </row>
    <row r="152" spans="1:7">
      <c r="A152" s="44" t="s">
        <v>924</v>
      </c>
      <c r="B152" t="s">
        <v>925</v>
      </c>
      <c r="C152" s="44" t="s">
        <v>21</v>
      </c>
      <c r="D152" s="44" t="s">
        <v>903</v>
      </c>
      <c r="E152" s="43">
        <f>COUNTIF(Event1!$D:$D, D152) + COUNTIF(Event2!$D:$D, D152) + COUNTIF(Event3!$D:$D, D152) + COUNTIF(Event4!$D:$D, D152) + COUNTIF(Event5!$D:$D, D152) + COUNTIF(Event6!$D:$D, D152) + COUNTIF(Event7!$D:$D, D152) + COUNTIF(Event8!$D:$D, D152) + COUNTIF(Event9!$D:$D, D152) + COUNTIF(Event10!$D:$D, D152) + COUNTIF(Event11!$D:$D, D152) + COUNTIF(Event12!$D:$D, D152) + COUNTIF(Event13!$D:$D, D152) + COUNTIF(Event14!$D:$D, D152) + COUNTIF(Event15!$D:$D, D152) + COUNTIF(Event16!$D:$D, D152) + COUNTIF(Event17!$D:$D, D152) + COUNTIF(Event18!$D:$D, D152) + COUNTIF(Event19!$D:$D, D152) + COUNTIF(Event20!$D:$D, D152) + COUNTIF(Event21!$D:$D, D152) + COUNTIF(Event22!$D:$D, D152) + COUNTIF(Event23!$D:$D, D152) + COUNTIF(Event24!$D:$D, D152) + COUNTIF(Event25!$D:$D, D152) + COUNTIF(Event26!$D:$D, D152) + COUNTIF(Event27!$D:$D, D152) + COUNTIF(Event28!$D:$D, D152) + COUNTIF(Event29!$D:$D, D152) + COUNTIF(Event30!$D:$D, D152) + 0</f>
        <v>1</v>
      </c>
      <c r="F152" s="43" t="e">
        <f>INDEX(Dues!$D$6:$D$1000,MATCH(Home!$D152,Dues!$D$6:$D$1000, 0),)</f>
        <v>#N/A</v>
      </c>
      <c r="G152" s="43"/>
    </row>
    <row r="153" spans="1:7">
      <c r="A153" s="44" t="s">
        <v>159</v>
      </c>
      <c r="B153" t="s">
        <v>769</v>
      </c>
      <c r="C153" s="44" t="s">
        <v>21</v>
      </c>
      <c r="D153" s="44" t="s">
        <v>770</v>
      </c>
      <c r="E153" s="43">
        <f>COUNTIF(Event1!$D:$D, D153) + COUNTIF(Event2!$D:$D, D153) + COUNTIF(Event3!$D:$D, D153) + COUNTIF(Event4!$D:$D, D153) + COUNTIF(Event5!$D:$D, D153) + COUNTIF(Event6!$D:$D, D153) + COUNTIF(Event7!$D:$D, D153) + COUNTIF(Event8!$D:$D, D153) + COUNTIF(Event9!$D:$D, D153) + COUNTIF(Event10!$D:$D, D153) + COUNTIF(Event11!$D:$D, D153) + COUNTIF(Event12!$D:$D, D153) + COUNTIF(Event13!$D:$D, D153) + COUNTIF(Event14!$D:$D, D153) + COUNTIF(Event15!$D:$D, D153) + COUNTIF(Event16!$D:$D, D153) + COUNTIF(Event17!$D:$D, D153) + COUNTIF(Event18!$D:$D, D153) + COUNTIF(Event19!$D:$D, D153) + COUNTIF(Event20!$D:$D, D153) + COUNTIF(Event21!$D:$D, D153) + COUNTIF(Event22!$D:$D, D153) + COUNTIF(Event23!$D:$D, D153) + COUNTIF(Event24!$D:$D, D153) + COUNTIF(Event25!$D:$D, D153) + COUNTIF(Event26!$D:$D, D153) + COUNTIF(Event27!$D:$D, D153) + COUNTIF(Event28!$D:$D, D153) + COUNTIF(Event29!$D:$D, D153) + COUNTIF(Event30!$D:$D, D153) + 0</f>
        <v>2</v>
      </c>
      <c r="F153" s="43" t="str">
        <f>INDEX(Dues!$D$6:$D$1000,MATCH(Home!$D153,Dues!$D$6:$D$1000, 0),)</f>
        <v>jpw5829</v>
      </c>
      <c r="G153" s="43"/>
    </row>
    <row r="154" spans="1:7">
      <c r="A154" s="44" t="s">
        <v>926</v>
      </c>
      <c r="B154" t="s">
        <v>927</v>
      </c>
      <c r="C154" s="44" t="s">
        <v>21</v>
      </c>
      <c r="D154" s="44" t="s">
        <v>904</v>
      </c>
      <c r="E154" s="43">
        <f>COUNTIF(Event1!$D:$D, D154) + COUNTIF(Event2!$D:$D, D154) + COUNTIF(Event3!$D:$D, D154) + COUNTIF(Event4!$D:$D, D154) + COUNTIF(Event5!$D:$D, D154) + COUNTIF(Event6!$D:$D, D154) + COUNTIF(Event7!$D:$D, D154) + COUNTIF(Event8!$D:$D, D154) + COUNTIF(Event9!$D:$D, D154) + COUNTIF(Event10!$D:$D, D154) + COUNTIF(Event11!$D:$D, D154) + COUNTIF(Event12!$D:$D, D154) + COUNTIF(Event13!$D:$D, D154) + COUNTIF(Event14!$D:$D, D154) + COUNTIF(Event15!$D:$D, D154) + COUNTIF(Event16!$D:$D, D154) + COUNTIF(Event17!$D:$D, D154) + COUNTIF(Event18!$D:$D, D154) + COUNTIF(Event19!$D:$D, D154) + COUNTIF(Event20!$D:$D, D154) + COUNTIF(Event21!$D:$D, D154) + COUNTIF(Event22!$D:$D, D154) + COUNTIF(Event23!$D:$D, D154) + COUNTIF(Event24!$D:$D, D154) + COUNTIF(Event25!$D:$D, D154) + COUNTIF(Event26!$D:$D, D154) + COUNTIF(Event27!$D:$D, D154) + COUNTIF(Event28!$D:$D, D154) + COUNTIF(Event29!$D:$D, D154) + COUNTIF(Event30!$D:$D, D154) + 0</f>
        <v>2</v>
      </c>
      <c r="F154" s="43" t="e">
        <f>INDEX(Dues!$D$6:$D$1000,MATCH(Home!$D154,Dues!$D$6:$D$1000, 0),)</f>
        <v>#N/A</v>
      </c>
      <c r="G154" s="43"/>
    </row>
    <row r="155" spans="1:7">
      <c r="A155" s="44" t="s">
        <v>195</v>
      </c>
      <c r="B155" t="s">
        <v>196</v>
      </c>
      <c r="C155" s="44" t="s">
        <v>23</v>
      </c>
      <c r="D155" s="44" t="s">
        <v>197</v>
      </c>
      <c r="E155" s="43">
        <f>COUNTIF(Event1!$D:$D, D155) + COUNTIF(Event2!$D:$D, D155) + COUNTIF(Event3!$D:$D, D155) + COUNTIF(Event4!$D:$D, D155) + COUNTIF(Event5!$D:$D, D155) + COUNTIF(Event6!$D:$D, D155) + COUNTIF(Event7!$D:$D, D155) + COUNTIF(Event8!$D:$D, D155) + COUNTIF(Event9!$D:$D, D155) + COUNTIF(Event10!$D:$D, D155) + COUNTIF(Event11!$D:$D, D155) + COUNTIF(Event12!$D:$D, D155) + COUNTIF(Event13!$D:$D, D155) + COUNTIF(Event14!$D:$D, D155) + COUNTIF(Event15!$D:$D, D155) + COUNTIF(Event16!$D:$D, D155) + COUNTIF(Event17!$D:$D, D155) + COUNTIF(Event18!$D:$D, D155) + COUNTIF(Event19!$D:$D, D155) + COUNTIF(Event20!$D:$D, D155) + COUNTIF(Event21!$D:$D, D155) + COUNTIF(Event22!$D:$D, D155) + COUNTIF(Event23!$D:$D, D155) + COUNTIF(Event24!$D:$D, D155) + COUNTIF(Event25!$D:$D, D155) + COUNTIF(Event26!$D:$D, D155) + COUNTIF(Event27!$D:$D, D155) + COUNTIF(Event28!$D:$D, D155) + COUNTIF(Event29!$D:$D, D155) + COUNTIF(Event30!$D:$D, D155) + 0</f>
        <v>1</v>
      </c>
      <c r="F155" s="43" t="str">
        <f>INDEX(Dues!$D$6:$D$1000,MATCH(Home!$D155,Dues!$D$6:$D$1000, 0),)</f>
        <v>hbz5102</v>
      </c>
      <c r="G155" s="43"/>
    </row>
    <row r="156" spans="1:7">
      <c r="A156" s="44" t="s">
        <v>696</v>
      </c>
      <c r="B156" t="s">
        <v>695</v>
      </c>
      <c r="C156" s="44" t="s">
        <v>21</v>
      </c>
      <c r="D156" s="44" t="s">
        <v>697</v>
      </c>
      <c r="E156" s="43">
        <f>COUNTIF(Event1!$D:$D, D156) + COUNTIF(Event2!$D:$D, D156) + COUNTIF(Event3!$D:$D, D156) + COUNTIF(Event4!$D:$D, D156) + COUNTIF(Event5!$D:$D, D156) + COUNTIF(Event6!$D:$D, D156) + COUNTIF(Event7!$D:$D, D156) + COUNTIF(Event8!$D:$D, D156) + COUNTIF(Event9!$D:$D, D156) + COUNTIF(Event10!$D:$D, D156) + COUNTIF(Event11!$D:$D, D156) + COUNTIF(Event12!$D:$D, D156) + COUNTIF(Event13!$D:$D, D156) + COUNTIF(Event14!$D:$D, D156) + COUNTIF(Event15!$D:$D, D156) + COUNTIF(Event16!$D:$D, D156) + COUNTIF(Event17!$D:$D, D156) + COUNTIF(Event18!$D:$D, D156) + COUNTIF(Event19!$D:$D, D156) + COUNTIF(Event20!$D:$D, D156) + COUNTIF(Event21!$D:$D, D156) + COUNTIF(Event22!$D:$D, D156) + COUNTIF(Event23!$D:$D, D156) + COUNTIF(Event24!$D:$D, D156) + COUNTIF(Event25!$D:$D, D156) + COUNTIF(Event26!$D:$D, D156) + COUNTIF(Event27!$D:$D, D156) + COUNTIF(Event28!$D:$D, D156) + COUNTIF(Event29!$D:$D, D156) + COUNTIF(Event30!$D:$D, D156) + 0</f>
        <v>1</v>
      </c>
      <c r="F156" s="43" t="str">
        <f>INDEX(Dues!$D$6:$D$1000,MATCH(Home!$D156,Dues!$D$6:$D$1000, 0),)</f>
        <v>cud539</v>
      </c>
      <c r="G156" s="43"/>
    </row>
    <row r="157" spans="1:7">
      <c r="A157" s="44" t="s">
        <v>720</v>
      </c>
      <c r="B157" t="s">
        <v>719</v>
      </c>
      <c r="C157" s="44" t="s">
        <v>21</v>
      </c>
      <c r="D157" s="44" t="s">
        <v>907</v>
      </c>
      <c r="E157" s="43">
        <f>COUNTIF(Event1!$D:$D, D157) + COUNTIF(Event2!$D:$D, D157) + COUNTIF(Event3!$D:$D, D157) + COUNTIF(Event4!$D:$D, D157) + COUNTIF(Event5!$D:$D, D157) + COUNTIF(Event6!$D:$D, D157) + COUNTIF(Event7!$D:$D, D157) + COUNTIF(Event8!$D:$D, D157) + COUNTIF(Event9!$D:$D, D157) + COUNTIF(Event10!$D:$D, D157) + COUNTIF(Event11!$D:$D, D157) + COUNTIF(Event12!$D:$D, D157) + COUNTIF(Event13!$D:$D, D157) + COUNTIF(Event14!$D:$D, D157) + COUNTIF(Event15!$D:$D, D157) + COUNTIF(Event16!$D:$D, D157) + COUNTIF(Event17!$D:$D, D157) + COUNTIF(Event18!$D:$D, D157) + COUNTIF(Event19!$D:$D, D157) + COUNTIF(Event20!$D:$D, D157) + COUNTIF(Event21!$D:$D, D157) + COUNTIF(Event22!$D:$D, D157) + COUNTIF(Event23!$D:$D, D157) + COUNTIF(Event24!$D:$D, D157) + COUNTIF(Event25!$D:$D, D157) + COUNTIF(Event26!$D:$D, D157) + COUNTIF(Event27!$D:$D, D157) + COUNTIF(Event28!$D:$D, D157) + COUNTIF(Event29!$D:$D, D157) + COUNTIF(Event30!$D:$D, D157) + 0</f>
        <v>1</v>
      </c>
      <c r="F157" s="43" t="str">
        <f>INDEX(Dues!$D$6:$D$1000,MATCH(Home!$D157,Dues!$D$6:$D$1000, 0),)</f>
        <v>wrk5091</v>
      </c>
      <c r="G157" s="43"/>
    </row>
    <row r="158" spans="1:7">
      <c r="A158" s="44" t="s">
        <v>711</v>
      </c>
      <c r="B158" t="s">
        <v>51</v>
      </c>
      <c r="C158" s="44" t="s">
        <v>23</v>
      </c>
      <c r="D158" s="44" t="s">
        <v>712</v>
      </c>
      <c r="E158" s="43">
        <f>COUNTIF(Event1!$D:$D, D158) + COUNTIF(Event2!$D:$D, D158) + COUNTIF(Event3!$D:$D, D158) + COUNTIF(Event4!$D:$D, D158) + COUNTIF(Event5!$D:$D, D158) + COUNTIF(Event6!$D:$D, D158) + COUNTIF(Event7!$D:$D, D158) + COUNTIF(Event8!$D:$D, D158) + COUNTIF(Event9!$D:$D, D158) + COUNTIF(Event10!$D:$D, D158) + COUNTIF(Event11!$D:$D, D158) + COUNTIF(Event12!$D:$D, D158) + COUNTIF(Event13!$D:$D, D158) + COUNTIF(Event14!$D:$D, D158) + COUNTIF(Event15!$D:$D, D158) + COUNTIF(Event16!$D:$D, D158) + COUNTIF(Event17!$D:$D, D158) + COUNTIF(Event18!$D:$D, D158) + COUNTIF(Event19!$D:$D, D158) + COUNTIF(Event20!$D:$D, D158) + COUNTIF(Event21!$D:$D, D158) + COUNTIF(Event22!$D:$D, D158) + COUNTIF(Event23!$D:$D, D158) + COUNTIF(Event24!$D:$D, D158) + COUNTIF(Event25!$D:$D, D158) + COUNTIF(Event26!$D:$D, D158) + COUNTIF(Event27!$D:$D, D158) + COUNTIF(Event28!$D:$D, D158) + COUNTIF(Event29!$D:$D, D158) + COUNTIF(Event30!$D:$D, D158) + 0</f>
        <v>2</v>
      </c>
      <c r="F158" s="43" t="str">
        <f>INDEX(Dues!$D$6:$D$1000,MATCH(Home!$D158,Dues!$D$6:$D$1000, 0),)</f>
        <v>lmh5981</v>
      </c>
      <c r="G158" s="43"/>
    </row>
    <row r="159" spans="1:7">
      <c r="A159" s="44" t="s">
        <v>563</v>
      </c>
      <c r="B159" t="s">
        <v>702</v>
      </c>
      <c r="C159" s="44" t="s">
        <v>21</v>
      </c>
      <c r="D159" s="44" t="s">
        <v>703</v>
      </c>
      <c r="E159" s="43">
        <f>COUNTIF(Event1!$D:$D, D159) + COUNTIF(Event2!$D:$D, D159) + COUNTIF(Event3!$D:$D, D159) + COUNTIF(Event4!$D:$D, D159) + COUNTIF(Event5!$D:$D, D159) + COUNTIF(Event6!$D:$D, D159) + COUNTIF(Event7!$D:$D, D159) + COUNTIF(Event8!$D:$D, D159) + COUNTIF(Event9!$D:$D, D159) + COUNTIF(Event10!$D:$D, D159) + COUNTIF(Event11!$D:$D, D159) + COUNTIF(Event12!$D:$D, D159) + COUNTIF(Event13!$D:$D, D159) + COUNTIF(Event14!$D:$D, D159) + COUNTIF(Event15!$D:$D, D159) + COUNTIF(Event16!$D:$D, D159) + COUNTIF(Event17!$D:$D, D159) + COUNTIF(Event18!$D:$D, D159) + COUNTIF(Event19!$D:$D, D159) + COUNTIF(Event20!$D:$D, D159) + COUNTIF(Event21!$D:$D, D159) + COUNTIF(Event22!$D:$D, D159) + COUNTIF(Event23!$D:$D, D159) + COUNTIF(Event24!$D:$D, D159) + COUNTIF(Event25!$D:$D, D159) + COUNTIF(Event26!$D:$D, D159) + COUNTIF(Event27!$D:$D, D159) + COUNTIF(Event28!$D:$D, D159) + COUNTIF(Event29!$D:$D, D159) + COUNTIF(Event30!$D:$D, D159) + 0</f>
        <v>1</v>
      </c>
      <c r="F159" s="43" t="str">
        <f>INDEX(Dues!$D$6:$D$1000,MATCH(Home!$D159,Dues!$D$6:$D$1000, 0),)</f>
        <v>njf5314</v>
      </c>
      <c r="G159" s="43"/>
    </row>
    <row r="160" spans="1:7">
      <c r="A160" s="44" t="s">
        <v>731</v>
      </c>
      <c r="B160" t="s">
        <v>730</v>
      </c>
      <c r="C160" s="44" t="s">
        <v>21</v>
      </c>
      <c r="D160" s="44" t="s">
        <v>732</v>
      </c>
      <c r="E160" s="43">
        <f>COUNTIF(Event1!$D:$D, D160) + COUNTIF(Event2!$D:$D, D160) + COUNTIF(Event3!$D:$D, D160) + COUNTIF(Event4!$D:$D, D160) + COUNTIF(Event5!$D:$D, D160) + COUNTIF(Event6!$D:$D, D160) + COUNTIF(Event7!$D:$D, D160) + COUNTIF(Event8!$D:$D, D160) + COUNTIF(Event9!$D:$D, D160) + COUNTIF(Event10!$D:$D, D160) + COUNTIF(Event11!$D:$D, D160) + COUNTIF(Event12!$D:$D, D160) + COUNTIF(Event13!$D:$D, D160) + COUNTIF(Event14!$D:$D, D160) + COUNTIF(Event15!$D:$D, D160) + COUNTIF(Event16!$D:$D, D160) + COUNTIF(Event17!$D:$D, D160) + COUNTIF(Event18!$D:$D, D160) + COUNTIF(Event19!$D:$D, D160) + COUNTIF(Event20!$D:$D, D160) + COUNTIF(Event21!$D:$D, D160) + COUNTIF(Event22!$D:$D, D160) + COUNTIF(Event23!$D:$D, D160) + COUNTIF(Event24!$D:$D, D160) + COUNTIF(Event25!$D:$D, D160) + COUNTIF(Event26!$D:$D, D160) + COUNTIF(Event27!$D:$D, D160) + COUNTIF(Event28!$D:$D, D160) + COUNTIF(Event29!$D:$D, D160) + COUNTIF(Event30!$D:$D, D160) + 0</f>
        <v>1</v>
      </c>
      <c r="F160" s="43" t="str">
        <f>INDEX(Dues!$D$6:$D$1000,MATCH(Home!$D160,Dues!$D$6:$D$1000, 0),)</f>
        <v>rxm1146</v>
      </c>
      <c r="G160" s="43"/>
    </row>
    <row r="161" spans="1:7">
      <c r="A161" s="44" t="s">
        <v>929</v>
      </c>
      <c r="B161" t="s">
        <v>930</v>
      </c>
      <c r="C161" s="44" t="s">
        <v>21</v>
      </c>
      <c r="D161" s="44" t="s">
        <v>909</v>
      </c>
      <c r="E161" s="43">
        <f>COUNTIF(Event1!$D:$D, D161) + COUNTIF(Event2!$D:$D, D161) + COUNTIF(Event3!$D:$D, D161) + COUNTIF(Event4!$D:$D, D161) + COUNTIF(Event5!$D:$D, D161) + COUNTIF(Event6!$D:$D, D161) + COUNTIF(Event7!$D:$D, D161) + COUNTIF(Event8!$D:$D, D161) + COUNTIF(Event9!$D:$D, D161) + COUNTIF(Event10!$D:$D, D161) + COUNTIF(Event11!$D:$D, D161) + COUNTIF(Event12!$D:$D, D161) + COUNTIF(Event13!$D:$D, D161) + COUNTIF(Event14!$D:$D, D161) + COUNTIF(Event15!$D:$D, D161) + COUNTIF(Event16!$D:$D, D161) + COUNTIF(Event17!$D:$D, D161) + COUNTIF(Event18!$D:$D, D161) + COUNTIF(Event19!$D:$D, D161) + COUNTIF(Event20!$D:$D, D161) + COUNTIF(Event21!$D:$D, D161) + COUNTIF(Event22!$D:$D, D161) + COUNTIF(Event23!$D:$D, D161) + COUNTIF(Event24!$D:$D, D161) + COUNTIF(Event25!$D:$D, D161) + COUNTIF(Event26!$D:$D, D161) + COUNTIF(Event27!$D:$D, D161) + COUNTIF(Event28!$D:$D, D161) + COUNTIF(Event29!$D:$D, D161) + COUNTIF(Event30!$D:$D, D161) + 0</f>
        <v>1</v>
      </c>
      <c r="F161" s="43" t="e">
        <f>INDEX(Dues!$D$6:$D$1000,MATCH(Home!$D161,Dues!$D$6:$D$1000, 0),)</f>
        <v>#N/A</v>
      </c>
      <c r="G161" s="43"/>
    </row>
    <row r="162" spans="1:7">
      <c r="A162" s="1" t="s">
        <v>941</v>
      </c>
      <c r="B162" s="64" t="s">
        <v>942</v>
      </c>
      <c r="C162" s="64" t="s">
        <v>22</v>
      </c>
      <c r="D162" s="64" t="s">
        <v>943</v>
      </c>
      <c r="E162" s="43">
        <f>COUNTIF(Event1!$D:$D, D162) + COUNTIF(Event2!$D:$D, D162) + COUNTIF(Event3!$D:$D, D162) + COUNTIF(Event4!$D:$D, D162) + COUNTIF(Event5!$D:$D, D162) + COUNTIF(Event6!$D:$D, D162) + COUNTIF(Event7!$D:$D, D162) + COUNTIF(Event8!$D:$D, D162) + COUNTIF(Event9!$D:$D, D162) + COUNTIF(Event10!$D:$D, D162) + COUNTIF(Event11!$D:$D, D162) + COUNTIF(Event12!$D:$D, D162) + COUNTIF(Event13!$D:$D, D162) + COUNTIF(Event14!$D:$D, D162) + COUNTIF(Event15!$D:$D, D162) + COUNTIF(Event16!$D:$D, D162) + COUNTIF(Event17!$D:$D, D162) + COUNTIF(Event18!$D:$D, D162) + COUNTIF(Event19!$D:$D, D162) + COUNTIF(Event20!$D:$D, D162) + COUNTIF(Event21!$D:$D, D162) + COUNTIF(Event22!$D:$D, D162) + COUNTIF(Event23!$D:$D, D162) + COUNTIF(Event24!$D:$D, D162) + COUNTIF(Event25!$D:$D, D162) + COUNTIF(Event26!$D:$D, D162) + COUNTIF(Event27!$D:$D, D162) + COUNTIF(Event28!$D:$D, D162) + COUNTIF(Event29!$D:$D, D162) + COUNTIF(Event30!$D:$D, D162) + 0</f>
        <v>2</v>
      </c>
      <c r="F162" s="43" t="e">
        <f>INDEX(Dues!$D$6:$D$1000,MATCH(Home!$D162,Dues!$D$6:$D$1000, 0),)</f>
        <v>#N/A</v>
      </c>
      <c r="G162" s="43"/>
    </row>
    <row r="163" spans="1:7">
      <c r="A163" s="44" t="s">
        <v>330</v>
      </c>
      <c r="B163" s="44" t="s">
        <v>331</v>
      </c>
      <c r="C163" s="44" t="s">
        <v>24</v>
      </c>
      <c r="D163" s="44" t="s">
        <v>332</v>
      </c>
      <c r="E163" s="43">
        <f>COUNTIF(Event1!$D:$D, D163) + COUNTIF(Event2!$D:$D, D163) + COUNTIF(Event3!$D:$D, D163) + COUNTIF(Event4!$D:$D, D163) + COUNTIF(Event5!$D:$D, D163) + COUNTIF(Event6!$D:$D, D163) + COUNTIF(Event7!$D:$D, D163) + COUNTIF(Event8!$D:$D, D163) + COUNTIF(Event9!$D:$D, D163) + COUNTIF(Event10!$D:$D, D163) + COUNTIF(Event11!$D:$D, D163) + COUNTIF(Event12!$D:$D, D163) + COUNTIF(Event13!$D:$D, D163) + COUNTIF(Event14!$D:$D, D163) + COUNTIF(Event15!$D:$D, D163) + COUNTIF(Event16!$D:$D, D163) + COUNTIF(Event17!$D:$D, D163) + COUNTIF(Event18!$D:$D, D163) + COUNTIF(Event19!$D:$D, D163) + COUNTIF(Event20!$D:$D, D163) + COUNTIF(Event21!$D:$D, D163) + COUNTIF(Event22!$D:$D, D163) + COUNTIF(Event23!$D:$D, D163) + COUNTIF(Event24!$D:$D, D163) + COUNTIF(Event25!$D:$D, D163) + COUNTIF(Event26!$D:$D, D163) + COUNTIF(Event27!$D:$D, D163) + COUNTIF(Event28!$D:$D, D163) + COUNTIF(Event29!$D:$D, D163) + COUNTIF(Event30!$D:$D, D163) + 0</f>
        <v>1</v>
      </c>
      <c r="F163" s="43" t="str">
        <f>INDEX(Dues!$D$6:$D$1000,MATCH(Home!$D163,Dues!$D$6:$D$1000, 0),)</f>
        <v>bjn5158</v>
      </c>
      <c r="G163" s="43"/>
    </row>
    <row r="164" spans="1:7">
      <c r="A164" t="s">
        <v>971</v>
      </c>
      <c r="B164" s="44" t="s">
        <v>89</v>
      </c>
      <c r="C164" s="44" t="s">
        <v>23</v>
      </c>
      <c r="D164" t="s">
        <v>948</v>
      </c>
      <c r="E164" s="43">
        <f>COUNTIF(Event1!$D:$D, D164) + COUNTIF(Event2!$D:$D, D164) + COUNTIF(Event3!$D:$D, D164) + COUNTIF(Event4!$D:$D, D164) + COUNTIF(Event5!$D:$D, D164) + COUNTIF(Event6!$D:$D, D164) + COUNTIF(Event7!$D:$D, D164) + COUNTIF(Event8!$D:$D, D164) + COUNTIF(Event9!$D:$D, D164) + COUNTIF(Event10!$D:$D, D164) + COUNTIF(Event11!$D:$D, D164) + COUNTIF(Event12!$D:$D, D164) + COUNTIF(Event13!$D:$D, D164) + COUNTIF(Event14!$D:$D, D164) + COUNTIF(Event15!$D:$D, D164) + COUNTIF(Event16!$D:$D, D164) + COUNTIF(Event17!$D:$D, D164) + COUNTIF(Event18!$D:$D, D164) + COUNTIF(Event19!$D:$D, D164) + COUNTIF(Event20!$D:$D, D164) + COUNTIF(Event21!$D:$D, D164) + COUNTIF(Event22!$D:$D, D164) + COUNTIF(Event23!$D:$D, D164) + COUNTIF(Event24!$D:$D, D164) + COUNTIF(Event25!$D:$D, D164) + COUNTIF(Event26!$D:$D, D164) + COUNTIF(Event27!$D:$D, D164) + COUNTIF(Event28!$D:$D, D164) + COUNTIF(Event29!$D:$D, D164) + COUNTIF(Event30!$D:$D, D164) + 0</f>
        <v>1</v>
      </c>
      <c r="F164" s="43" t="e">
        <f>INDEX(Dues!$D$6:$D$1000,MATCH(Home!$D164,Dues!$D$6:$D$1000, 0),)</f>
        <v>#N/A</v>
      </c>
      <c r="G164" s="43"/>
    </row>
    <row r="165" spans="1:7">
      <c r="A165" t="s">
        <v>972</v>
      </c>
      <c r="B165" s="44" t="s">
        <v>89</v>
      </c>
      <c r="C165" s="44" t="s">
        <v>22</v>
      </c>
      <c r="D165" t="s">
        <v>949</v>
      </c>
      <c r="E165" s="43">
        <f>COUNTIF(Event1!$D:$D, D165) + COUNTIF(Event2!$D:$D, D165) + COUNTIF(Event3!$D:$D, D165) + COUNTIF(Event4!$D:$D, D165) + COUNTIF(Event5!$D:$D, D165) + COUNTIF(Event6!$D:$D, D165) + COUNTIF(Event7!$D:$D, D165) + COUNTIF(Event8!$D:$D, D165) + COUNTIF(Event9!$D:$D, D165) + COUNTIF(Event10!$D:$D, D165) + COUNTIF(Event11!$D:$D, D165) + COUNTIF(Event12!$D:$D, D165) + COUNTIF(Event13!$D:$D, D165) + COUNTIF(Event14!$D:$D, D165) + COUNTIF(Event15!$D:$D, D165) + COUNTIF(Event16!$D:$D, D165) + COUNTIF(Event17!$D:$D, D165) + COUNTIF(Event18!$D:$D, D165) + COUNTIF(Event19!$D:$D, D165) + COUNTIF(Event20!$D:$D, D165) + COUNTIF(Event21!$D:$D, D165) + COUNTIF(Event22!$D:$D, D165) + COUNTIF(Event23!$D:$D, D165) + COUNTIF(Event24!$D:$D, D165) + COUNTIF(Event25!$D:$D, D165) + COUNTIF(Event26!$D:$D, D165) + COUNTIF(Event27!$D:$D, D165) + COUNTIF(Event28!$D:$D, D165) + COUNTIF(Event29!$D:$D, D165) + COUNTIF(Event30!$D:$D, D165) + 0</f>
        <v>1</v>
      </c>
      <c r="F165" s="43" t="e">
        <f>INDEX(Dues!$D$6:$D$1000,MATCH(Home!$D165,Dues!$D$6:$D$1000, 0),)</f>
        <v>#N/A</v>
      </c>
      <c r="G165" s="43"/>
    </row>
    <row r="166" spans="1:7">
      <c r="A166" t="s">
        <v>973</v>
      </c>
      <c r="B166" s="44" t="s">
        <v>153</v>
      </c>
      <c r="C166" s="44" t="s">
        <v>23</v>
      </c>
      <c r="D166" t="s">
        <v>950</v>
      </c>
      <c r="E166" s="43">
        <f>COUNTIF(Event1!$D:$D, D166) + COUNTIF(Event2!$D:$D, D166) + COUNTIF(Event3!$D:$D, D166) + COUNTIF(Event4!$D:$D, D166) + COUNTIF(Event5!$D:$D, D166) + COUNTIF(Event6!$D:$D, D166) + COUNTIF(Event7!$D:$D, D166) + COUNTIF(Event8!$D:$D, D166) + COUNTIF(Event9!$D:$D, D166) + COUNTIF(Event10!$D:$D, D166) + COUNTIF(Event11!$D:$D, D166) + COUNTIF(Event12!$D:$D, D166) + COUNTIF(Event13!$D:$D, D166) + COUNTIF(Event14!$D:$D, D166) + COUNTIF(Event15!$D:$D, D166) + COUNTIF(Event16!$D:$D, D166) + COUNTIF(Event17!$D:$D, D166) + COUNTIF(Event18!$D:$D, D166) + COUNTIF(Event19!$D:$D, D166) + COUNTIF(Event20!$D:$D, D166) + COUNTIF(Event21!$D:$D, D166) + COUNTIF(Event22!$D:$D, D166) + COUNTIF(Event23!$D:$D, D166) + COUNTIF(Event24!$D:$D, D166) + COUNTIF(Event25!$D:$D, D166) + COUNTIF(Event26!$D:$D, D166) + COUNTIF(Event27!$D:$D, D166) + COUNTIF(Event28!$D:$D, D166) + COUNTIF(Event29!$D:$D, D166) + COUNTIF(Event30!$D:$D, D166) + 0</f>
        <v>1</v>
      </c>
      <c r="F166" s="43" t="e">
        <f>INDEX(Dues!$D$6:$D$1000,MATCH(Home!$D166,Dues!$D$6:$D$1000, 0),)</f>
        <v>#N/A</v>
      </c>
      <c r="G166" s="43"/>
    </row>
    <row r="167" spans="1:7">
      <c r="A167" t="s">
        <v>974</v>
      </c>
      <c r="B167" s="44" t="s">
        <v>291</v>
      </c>
      <c r="C167" s="44" t="s">
        <v>22</v>
      </c>
      <c r="D167" t="s">
        <v>951</v>
      </c>
      <c r="E167" s="43">
        <f>COUNTIF(Event1!$D:$D, D167) + COUNTIF(Event2!$D:$D, D167) + COUNTIF(Event3!$D:$D, D167) + COUNTIF(Event4!$D:$D, D167) + COUNTIF(Event5!$D:$D, D167) + COUNTIF(Event6!$D:$D, D167) + COUNTIF(Event7!$D:$D, D167) + COUNTIF(Event8!$D:$D, D167) + COUNTIF(Event9!$D:$D, D167) + COUNTIF(Event10!$D:$D, D167) + COUNTIF(Event11!$D:$D, D167) + COUNTIF(Event12!$D:$D, D167) + COUNTIF(Event13!$D:$D, D167) + COUNTIF(Event14!$D:$D, D167) + COUNTIF(Event15!$D:$D, D167) + COUNTIF(Event16!$D:$D, D167) + COUNTIF(Event17!$D:$D, D167) + COUNTIF(Event18!$D:$D, D167) + COUNTIF(Event19!$D:$D, D167) + COUNTIF(Event20!$D:$D, D167) + COUNTIF(Event21!$D:$D, D167) + COUNTIF(Event22!$D:$D, D167) + COUNTIF(Event23!$D:$D, D167) + COUNTIF(Event24!$D:$D, D167) + COUNTIF(Event25!$D:$D, D167) + COUNTIF(Event26!$D:$D, D167) + COUNTIF(Event27!$D:$D, D167) + COUNTIF(Event28!$D:$D, D167) + COUNTIF(Event29!$D:$D, D167) + COUNTIF(Event30!$D:$D, D167) + 0</f>
        <v>1</v>
      </c>
      <c r="F167" s="43" t="e">
        <f>INDEX(Dues!$D$6:$D$1000,MATCH(Home!$D167,Dues!$D$6:$D$1000, 0),)</f>
        <v>#N/A</v>
      </c>
      <c r="G167" s="43"/>
    </row>
    <row r="168" spans="1:7">
      <c r="A168" t="s">
        <v>975</v>
      </c>
      <c r="B168" s="44" t="s">
        <v>314</v>
      </c>
      <c r="C168" s="44" t="s">
        <v>22</v>
      </c>
      <c r="D168" t="s">
        <v>952</v>
      </c>
      <c r="E168" s="43">
        <f>COUNTIF(Event1!$D:$D, D168) + COUNTIF(Event2!$D:$D, D168) + COUNTIF(Event3!$D:$D, D168) + COUNTIF(Event4!$D:$D, D168) + COUNTIF(Event5!$D:$D, D168) + COUNTIF(Event6!$D:$D, D168) + COUNTIF(Event7!$D:$D, D168) + COUNTIF(Event8!$D:$D, D168) + COUNTIF(Event9!$D:$D, D168) + COUNTIF(Event10!$D:$D, D168) + COUNTIF(Event11!$D:$D, D168) + COUNTIF(Event12!$D:$D, D168) + COUNTIF(Event13!$D:$D, D168) + COUNTIF(Event14!$D:$D, D168) + COUNTIF(Event15!$D:$D, D168) + COUNTIF(Event16!$D:$D, D168) + COUNTIF(Event17!$D:$D, D168) + COUNTIF(Event18!$D:$D, D168) + COUNTIF(Event19!$D:$D, D168) + COUNTIF(Event20!$D:$D, D168) + COUNTIF(Event21!$D:$D, D168) + COUNTIF(Event22!$D:$D, D168) + COUNTIF(Event23!$D:$D, D168) + COUNTIF(Event24!$D:$D, D168) + COUNTIF(Event25!$D:$D, D168) + COUNTIF(Event26!$D:$D, D168) + COUNTIF(Event27!$D:$D, D168) + COUNTIF(Event28!$D:$D, D168) + COUNTIF(Event29!$D:$D, D168) + COUNTIF(Event30!$D:$D, D168) + 0</f>
        <v>1</v>
      </c>
      <c r="F168" s="43" t="e">
        <f>INDEX(Dues!$D$6:$D$1000,MATCH(Home!$D168,Dues!$D$6:$D$1000, 0),)</f>
        <v>#N/A</v>
      </c>
      <c r="G168" s="43"/>
    </row>
    <row r="169" spans="1:7">
      <c r="A169" t="s">
        <v>976</v>
      </c>
      <c r="B169" s="44" t="s">
        <v>964</v>
      </c>
      <c r="C169" s="44" t="s">
        <v>22</v>
      </c>
      <c r="D169" t="s">
        <v>953</v>
      </c>
      <c r="E169" s="43">
        <f>COUNTIF(Event1!$D:$D, D169) + COUNTIF(Event2!$D:$D, D169) + COUNTIF(Event3!$D:$D, D169) + COUNTIF(Event4!$D:$D, D169) + COUNTIF(Event5!$D:$D, D169) + COUNTIF(Event6!$D:$D, D169) + COUNTIF(Event7!$D:$D, D169) + COUNTIF(Event8!$D:$D, D169) + COUNTIF(Event9!$D:$D, D169) + COUNTIF(Event10!$D:$D, D169) + COUNTIF(Event11!$D:$D, D169) + COUNTIF(Event12!$D:$D, D169) + COUNTIF(Event13!$D:$D, D169) + COUNTIF(Event14!$D:$D, D169) + COUNTIF(Event15!$D:$D, D169) + COUNTIF(Event16!$D:$D, D169) + COUNTIF(Event17!$D:$D, D169) + COUNTIF(Event18!$D:$D, D169) + COUNTIF(Event19!$D:$D, D169) + COUNTIF(Event20!$D:$D, D169) + COUNTIF(Event21!$D:$D, D169) + COUNTIF(Event22!$D:$D, D169) + COUNTIF(Event23!$D:$D, D169) + COUNTIF(Event24!$D:$D, D169) + COUNTIF(Event25!$D:$D, D169) + COUNTIF(Event26!$D:$D, D169) + COUNTIF(Event27!$D:$D, D169) + COUNTIF(Event28!$D:$D, D169) + COUNTIF(Event29!$D:$D, D169) + COUNTIF(Event30!$D:$D, D169) + 0</f>
        <v>1</v>
      </c>
      <c r="F169" s="43" t="e">
        <f>INDEX(Dues!$D$6:$D$1000,MATCH(Home!$D169,Dues!$D$6:$D$1000, 0),)</f>
        <v>#N/A</v>
      </c>
      <c r="G169" s="43"/>
    </row>
    <row r="170" spans="1:7">
      <c r="A170" t="s">
        <v>977</v>
      </c>
      <c r="B170" s="44" t="s">
        <v>965</v>
      </c>
      <c r="C170" s="44" t="s">
        <v>22</v>
      </c>
      <c r="D170" t="s">
        <v>954</v>
      </c>
      <c r="E170" s="43">
        <f>COUNTIF(Event1!$D:$D, D170) + COUNTIF(Event2!$D:$D, D170) + COUNTIF(Event3!$D:$D, D170) + COUNTIF(Event4!$D:$D, D170) + COUNTIF(Event5!$D:$D, D170) + COUNTIF(Event6!$D:$D, D170) + COUNTIF(Event7!$D:$D, D170) + COUNTIF(Event8!$D:$D, D170) + COUNTIF(Event9!$D:$D, D170) + COUNTIF(Event10!$D:$D, D170) + COUNTIF(Event11!$D:$D, D170) + COUNTIF(Event12!$D:$D, D170) + COUNTIF(Event13!$D:$D, D170) + COUNTIF(Event14!$D:$D, D170) + COUNTIF(Event15!$D:$D, D170) + COUNTIF(Event16!$D:$D, D170) + COUNTIF(Event17!$D:$D, D170) + COUNTIF(Event18!$D:$D, D170) + COUNTIF(Event19!$D:$D, D170) + COUNTIF(Event20!$D:$D, D170) + COUNTIF(Event21!$D:$D, D170) + COUNTIF(Event22!$D:$D, D170) + COUNTIF(Event23!$D:$D, D170) + COUNTIF(Event24!$D:$D, D170) + COUNTIF(Event25!$D:$D, D170) + COUNTIF(Event26!$D:$D, D170) + COUNTIF(Event27!$D:$D, D170) + COUNTIF(Event28!$D:$D, D170) + COUNTIF(Event29!$D:$D, D170) + COUNTIF(Event30!$D:$D, D170) + 0</f>
        <v>1</v>
      </c>
      <c r="F170" s="43" t="e">
        <f>INDEX(Dues!$D$6:$D$1000,MATCH(Home!$D170,Dues!$D$6:$D$1000, 0),)</f>
        <v>#N/A</v>
      </c>
      <c r="G170" s="43"/>
    </row>
    <row r="171" spans="1:7">
      <c r="A171" t="s">
        <v>890</v>
      </c>
      <c r="B171" s="44" t="s">
        <v>586</v>
      </c>
      <c r="C171" s="44" t="s">
        <v>22</v>
      </c>
      <c r="D171" t="s">
        <v>935</v>
      </c>
      <c r="E171" s="43">
        <f>COUNTIF(Event1!$D:$D, D171) + COUNTIF(Event2!$D:$D, D171) + COUNTIF(Event3!$D:$D, D171) + COUNTIF(Event4!$D:$D, D171) + COUNTIF(Event5!$D:$D, D171) + COUNTIF(Event6!$D:$D, D171) + COUNTIF(Event7!$D:$D, D171) + COUNTIF(Event8!$D:$D, D171) + COUNTIF(Event9!$D:$D, D171) + COUNTIF(Event10!$D:$D, D171) + COUNTIF(Event11!$D:$D, D171) + COUNTIF(Event12!$D:$D, D171) + COUNTIF(Event13!$D:$D, D171) + COUNTIF(Event14!$D:$D, D171) + COUNTIF(Event15!$D:$D, D171) + COUNTIF(Event16!$D:$D, D171) + COUNTIF(Event17!$D:$D, D171) + COUNTIF(Event18!$D:$D, D171) + COUNTIF(Event19!$D:$D, D171) + COUNTIF(Event20!$D:$D, D171) + COUNTIF(Event21!$D:$D, D171) + COUNTIF(Event22!$D:$D, D171) + COUNTIF(Event23!$D:$D, D171) + COUNTIF(Event24!$D:$D, D171) + COUNTIF(Event25!$D:$D, D171) + COUNTIF(Event26!$D:$D, D171) + COUNTIF(Event27!$D:$D, D171) + COUNTIF(Event28!$D:$D, D171) + COUNTIF(Event29!$D:$D, D171) + COUNTIF(Event30!$D:$D, D171) + 0</f>
        <v>1</v>
      </c>
      <c r="F171" s="43" t="str">
        <f>INDEX(Dues!$D$6:$D$1000,MATCH(Home!$D171,Dues!$D$6:$D$1000, 0),)</f>
        <v>zzl5300</v>
      </c>
      <c r="G171" s="43"/>
    </row>
    <row r="172" spans="1:7">
      <c r="A172" t="s">
        <v>778</v>
      </c>
      <c r="B172" s="44" t="s">
        <v>196</v>
      </c>
      <c r="C172" s="44" t="s">
        <v>22</v>
      </c>
      <c r="D172" t="s">
        <v>779</v>
      </c>
      <c r="E172" s="43">
        <f>COUNTIF(Event1!$D:$D, D172) + COUNTIF(Event2!$D:$D, D172) + COUNTIF(Event3!$D:$D, D172) + COUNTIF(Event4!$D:$D, D172) + COUNTIF(Event5!$D:$D, D172) + COUNTIF(Event6!$D:$D, D172) + COUNTIF(Event7!$D:$D, D172) + COUNTIF(Event8!$D:$D, D172) + COUNTIF(Event9!$D:$D, D172) + COUNTIF(Event10!$D:$D, D172) + COUNTIF(Event11!$D:$D, D172) + COUNTIF(Event12!$D:$D, D172) + COUNTIF(Event13!$D:$D, D172) + COUNTIF(Event14!$D:$D, D172) + COUNTIF(Event15!$D:$D, D172) + COUNTIF(Event16!$D:$D, D172) + COUNTIF(Event17!$D:$D, D172) + COUNTIF(Event18!$D:$D, D172) + COUNTIF(Event19!$D:$D, D172) + COUNTIF(Event20!$D:$D, D172) + COUNTIF(Event21!$D:$D, D172) + COUNTIF(Event22!$D:$D, D172) + COUNTIF(Event23!$D:$D, D172) + COUNTIF(Event24!$D:$D, D172) + COUNTIF(Event25!$D:$D, D172) + COUNTIF(Event26!$D:$D, D172) + COUNTIF(Event27!$D:$D, D172) + COUNTIF(Event28!$D:$D, D172) + COUNTIF(Event29!$D:$D, D172) + COUNTIF(Event30!$D:$D, D172) + 0</f>
        <v>1</v>
      </c>
      <c r="F172" s="43" t="str">
        <f>INDEX(Dues!$D$6:$D$1000,MATCH(Home!$D172,Dues!$D$6:$D$1000, 0),)</f>
        <v>bjz5110</v>
      </c>
      <c r="G172" s="43"/>
    </row>
    <row r="173" spans="1:7">
      <c r="A173" t="s">
        <v>978</v>
      </c>
      <c r="B173" s="44" t="s">
        <v>966</v>
      </c>
      <c r="C173" s="44" t="s">
        <v>24</v>
      </c>
      <c r="D173" t="s">
        <v>955</v>
      </c>
      <c r="E173" s="43">
        <f>COUNTIF(Event1!$D:$D, D173) + COUNTIF(Event2!$D:$D, D173) + COUNTIF(Event3!$D:$D, D173) + COUNTIF(Event4!$D:$D, D173) + COUNTIF(Event5!$D:$D, D173) + COUNTIF(Event6!$D:$D, D173) + COUNTIF(Event7!$D:$D, D173) + COUNTIF(Event8!$D:$D, D173) + COUNTIF(Event9!$D:$D, D173) + COUNTIF(Event10!$D:$D, D173) + COUNTIF(Event11!$D:$D, D173) + COUNTIF(Event12!$D:$D, D173) + COUNTIF(Event13!$D:$D, D173) + COUNTIF(Event14!$D:$D, D173) + COUNTIF(Event15!$D:$D, D173) + COUNTIF(Event16!$D:$D, D173) + COUNTIF(Event17!$D:$D, D173) + COUNTIF(Event18!$D:$D, D173) + COUNTIF(Event19!$D:$D, D173) + COUNTIF(Event20!$D:$D, D173) + COUNTIF(Event21!$D:$D, D173) + COUNTIF(Event22!$D:$D, D173) + COUNTIF(Event23!$D:$D, D173) + COUNTIF(Event24!$D:$D, D173) + COUNTIF(Event25!$D:$D, D173) + COUNTIF(Event26!$D:$D, D173) + COUNTIF(Event27!$D:$D, D173) + COUNTIF(Event28!$D:$D, D173) + COUNTIF(Event29!$D:$D, D173) + COUNTIF(Event30!$D:$D, D173) + 0</f>
        <v>1</v>
      </c>
      <c r="F173" s="43" t="e">
        <f>INDEX(Dues!$D$6:$D$1000,MATCH(Home!$D173,Dues!$D$6:$D$1000, 0),)</f>
        <v>#N/A</v>
      </c>
      <c r="G173" s="43"/>
    </row>
    <row r="174" spans="1:7">
      <c r="A174" t="s">
        <v>979</v>
      </c>
      <c r="B174" s="44" t="s">
        <v>967</v>
      </c>
      <c r="C174" s="44" t="s">
        <v>22</v>
      </c>
      <c r="D174" s="44" t="s">
        <v>947</v>
      </c>
      <c r="E174" s="43">
        <f>COUNTIF(Event1!$D:$D, D174) + COUNTIF(Event2!$D:$D, D174) + COUNTIF(Event3!$D:$D, D174) + COUNTIF(Event4!$D:$D, D174) + COUNTIF(Event5!$D:$D, D174) + COUNTIF(Event6!$D:$D, D174) + COUNTIF(Event7!$D:$D, D174) + COUNTIF(Event8!$D:$D, D174) + COUNTIF(Event9!$D:$D, D174) + COUNTIF(Event10!$D:$D, D174) + COUNTIF(Event11!$D:$D, D174) + COUNTIF(Event12!$D:$D, D174) + COUNTIF(Event13!$D:$D, D174) + COUNTIF(Event14!$D:$D, D174) + COUNTIF(Event15!$D:$D, D174) + COUNTIF(Event16!$D:$D, D174) + COUNTIF(Event17!$D:$D, D174) + COUNTIF(Event18!$D:$D, D174) + COUNTIF(Event19!$D:$D, D174) + COUNTIF(Event20!$D:$D, D174) + COUNTIF(Event21!$D:$D, D174) + COUNTIF(Event22!$D:$D, D174) + COUNTIF(Event23!$D:$D, D174) + COUNTIF(Event24!$D:$D, D174) + COUNTIF(Event25!$D:$D, D174) + COUNTIF(Event26!$D:$D, D174) + COUNTIF(Event27!$D:$D, D174) + COUNTIF(Event28!$D:$D, D174) + COUNTIF(Event29!$D:$D, D174) + COUNTIF(Event30!$D:$D, D174) + 0</f>
        <v>1</v>
      </c>
      <c r="F174" s="43" t="e">
        <f>INDEX(Dues!$D$6:$D$1000,MATCH(Home!$D174,Dues!$D$6:$D$1000, 0),)</f>
        <v>#N/A</v>
      </c>
      <c r="G174" s="43"/>
    </row>
    <row r="175" spans="1:7">
      <c r="A175" t="s">
        <v>88</v>
      </c>
      <c r="B175" s="44" t="s">
        <v>89</v>
      </c>
      <c r="C175" s="44" t="s">
        <v>22</v>
      </c>
      <c r="D175" s="44" t="s">
        <v>90</v>
      </c>
      <c r="E175" s="43">
        <f>COUNTIF(Event1!$D:$D, D175) + COUNTIF(Event2!$D:$D, D175) + COUNTIF(Event3!$D:$D, D175) + COUNTIF(Event4!$D:$D, D175) + COUNTIF(Event5!$D:$D, D175) + COUNTIF(Event6!$D:$D, D175) + COUNTIF(Event7!$D:$D, D175) + COUNTIF(Event8!$D:$D, D175) + COUNTIF(Event9!$D:$D, D175) + COUNTIF(Event10!$D:$D, D175) + COUNTIF(Event11!$D:$D, D175) + COUNTIF(Event12!$D:$D, D175) + COUNTIF(Event13!$D:$D, D175) + COUNTIF(Event14!$D:$D, D175) + COUNTIF(Event15!$D:$D, D175) + COUNTIF(Event16!$D:$D, D175) + COUNTIF(Event17!$D:$D, D175) + COUNTIF(Event18!$D:$D, D175) + COUNTIF(Event19!$D:$D, D175) + COUNTIF(Event20!$D:$D, D175) + COUNTIF(Event21!$D:$D, D175) + COUNTIF(Event22!$D:$D, D175) + COUNTIF(Event23!$D:$D, D175) + COUNTIF(Event24!$D:$D, D175) + COUNTIF(Event25!$D:$D, D175) + COUNTIF(Event26!$D:$D, D175) + COUNTIF(Event27!$D:$D, D175) + COUNTIF(Event28!$D:$D, D175) + COUNTIF(Event29!$D:$D, D175) + COUNTIF(Event30!$D:$D, D175) + 0</f>
        <v>1</v>
      </c>
      <c r="F175" s="43" t="str">
        <f>INDEX(Dues!$D$6:$D$1000,MATCH(Home!$D175,Dues!$D$6:$D$1000, 0),)</f>
        <v>ymc5216</v>
      </c>
      <c r="G175" s="43"/>
    </row>
    <row r="176" spans="1:7">
      <c r="A176" t="s">
        <v>980</v>
      </c>
      <c r="B176" s="44" t="s">
        <v>968</v>
      </c>
      <c r="C176" s="44" t="s">
        <v>22</v>
      </c>
      <c r="D176" t="s">
        <v>956</v>
      </c>
      <c r="E176" s="43">
        <f>COUNTIF(Event1!$D:$D, D176) + COUNTIF(Event2!$D:$D, D176) + COUNTIF(Event3!$D:$D, D176) + COUNTIF(Event4!$D:$D, D176) + COUNTIF(Event5!$D:$D, D176) + COUNTIF(Event6!$D:$D, D176) + COUNTIF(Event7!$D:$D, D176) + COUNTIF(Event8!$D:$D, D176) + COUNTIF(Event9!$D:$D, D176) + COUNTIF(Event10!$D:$D, D176) + COUNTIF(Event11!$D:$D, D176) + COUNTIF(Event12!$D:$D, D176) + COUNTIF(Event13!$D:$D, D176) + COUNTIF(Event14!$D:$D, D176) + COUNTIF(Event15!$D:$D, D176) + COUNTIF(Event16!$D:$D, D176) + COUNTIF(Event17!$D:$D, D176) + COUNTIF(Event18!$D:$D, D176) + COUNTIF(Event19!$D:$D, D176) + COUNTIF(Event20!$D:$D, D176) + COUNTIF(Event21!$D:$D, D176) + COUNTIF(Event22!$D:$D, D176) + COUNTIF(Event23!$D:$D, D176) + COUNTIF(Event24!$D:$D, D176) + COUNTIF(Event25!$D:$D, D176) + COUNTIF(Event26!$D:$D, D176) + COUNTIF(Event27!$D:$D, D176) + COUNTIF(Event28!$D:$D, D176) + COUNTIF(Event29!$D:$D, D176) + COUNTIF(Event30!$D:$D, D176) + 0</f>
        <v>1</v>
      </c>
      <c r="F176" s="43" t="e">
        <f>INDEX(Dues!$D$6:$D$1000,MATCH(Home!$D176,Dues!$D$6:$D$1000, 0),)</f>
        <v>#N/A</v>
      </c>
      <c r="G176" s="43"/>
    </row>
    <row r="177" spans="1:7">
      <c r="A177" t="s">
        <v>981</v>
      </c>
      <c r="B177" s="44" t="s">
        <v>561</v>
      </c>
      <c r="C177" s="44" t="s">
        <v>22</v>
      </c>
      <c r="D177" t="s">
        <v>957</v>
      </c>
      <c r="E177" s="43">
        <f>COUNTIF(Event1!$D:$D, D177) + COUNTIF(Event2!$D:$D, D177) + COUNTIF(Event3!$D:$D, D177) + COUNTIF(Event4!$D:$D, D177) + COUNTIF(Event5!$D:$D, D177) + COUNTIF(Event6!$D:$D, D177) + COUNTIF(Event7!$D:$D, D177) + COUNTIF(Event8!$D:$D, D177) + COUNTIF(Event9!$D:$D, D177) + COUNTIF(Event10!$D:$D, D177) + COUNTIF(Event11!$D:$D, D177) + COUNTIF(Event12!$D:$D, D177) + COUNTIF(Event13!$D:$D, D177) + COUNTIF(Event14!$D:$D, D177) + COUNTIF(Event15!$D:$D, D177) + COUNTIF(Event16!$D:$D, D177) + COUNTIF(Event17!$D:$D, D177) + COUNTIF(Event18!$D:$D, D177) + COUNTIF(Event19!$D:$D, D177) + COUNTIF(Event20!$D:$D, D177) + COUNTIF(Event21!$D:$D, D177) + COUNTIF(Event22!$D:$D, D177) + COUNTIF(Event23!$D:$D, D177) + COUNTIF(Event24!$D:$D, D177) + COUNTIF(Event25!$D:$D, D177) + COUNTIF(Event26!$D:$D, D177) + COUNTIF(Event27!$D:$D, D177) + COUNTIF(Event28!$D:$D, D177) + COUNTIF(Event29!$D:$D, D177) + COUNTIF(Event30!$D:$D, D177) + 0</f>
        <v>1</v>
      </c>
      <c r="F177" s="43" t="e">
        <f>INDEX(Dues!$D$6:$D$1000,MATCH(Home!$D177,Dues!$D$6:$D$1000, 0),)</f>
        <v>#N/A</v>
      </c>
      <c r="G177" s="43"/>
    </row>
    <row r="178" spans="1:7">
      <c r="A178" t="s">
        <v>982</v>
      </c>
      <c r="B178" s="44" t="s">
        <v>670</v>
      </c>
      <c r="C178" s="44" t="s">
        <v>22</v>
      </c>
      <c r="D178" t="s">
        <v>958</v>
      </c>
      <c r="E178" s="43">
        <f>COUNTIF(Event1!$D:$D, D178) + COUNTIF(Event2!$D:$D, D178) + COUNTIF(Event3!$D:$D, D178) + COUNTIF(Event4!$D:$D, D178) + COUNTIF(Event5!$D:$D, D178) + COUNTIF(Event6!$D:$D, D178) + COUNTIF(Event7!$D:$D, D178) + COUNTIF(Event8!$D:$D, D178) + COUNTIF(Event9!$D:$D, D178) + COUNTIF(Event10!$D:$D, D178) + COUNTIF(Event11!$D:$D, D178) + COUNTIF(Event12!$D:$D, D178) + COUNTIF(Event13!$D:$D, D178) + COUNTIF(Event14!$D:$D, D178) + COUNTIF(Event15!$D:$D, D178) + COUNTIF(Event16!$D:$D, D178) + COUNTIF(Event17!$D:$D, D178) + COUNTIF(Event18!$D:$D, D178) + COUNTIF(Event19!$D:$D, D178) + COUNTIF(Event20!$D:$D, D178) + COUNTIF(Event21!$D:$D, D178) + COUNTIF(Event22!$D:$D, D178) + COUNTIF(Event23!$D:$D, D178) + COUNTIF(Event24!$D:$D, D178) + COUNTIF(Event25!$D:$D, D178) + COUNTIF(Event26!$D:$D, D178) + COUNTIF(Event27!$D:$D, D178) + COUNTIF(Event28!$D:$D, D178) + COUNTIF(Event29!$D:$D, D178) + COUNTIF(Event30!$D:$D, D178) + 0</f>
        <v>1</v>
      </c>
      <c r="F178" s="43" t="e">
        <f>INDEX(Dues!$D$6:$D$1000,MATCH(Home!$D178,Dues!$D$6:$D$1000, 0),)</f>
        <v>#N/A</v>
      </c>
      <c r="G178" s="43"/>
    </row>
    <row r="179" spans="1:7">
      <c r="A179" t="s">
        <v>983</v>
      </c>
      <c r="B179" s="44" t="s">
        <v>969</v>
      </c>
      <c r="C179" s="44" t="s">
        <v>22</v>
      </c>
      <c r="D179" t="s">
        <v>959</v>
      </c>
      <c r="E179" s="43">
        <f>COUNTIF(Event1!$D:$D, D179) + COUNTIF(Event2!$D:$D, D179) + COUNTIF(Event3!$D:$D, D179) + COUNTIF(Event4!$D:$D, D179) + COUNTIF(Event5!$D:$D, D179) + COUNTIF(Event6!$D:$D, D179) + COUNTIF(Event7!$D:$D, D179) + COUNTIF(Event8!$D:$D, D179) + COUNTIF(Event9!$D:$D, D179) + COUNTIF(Event10!$D:$D, D179) + COUNTIF(Event11!$D:$D, D179) + COUNTIF(Event12!$D:$D, D179) + COUNTIF(Event13!$D:$D, D179) + COUNTIF(Event14!$D:$D, D179) + COUNTIF(Event15!$D:$D, D179) + COUNTIF(Event16!$D:$D, D179) + COUNTIF(Event17!$D:$D, D179) + COUNTIF(Event18!$D:$D, D179) + COUNTIF(Event19!$D:$D, D179) + COUNTIF(Event20!$D:$D, D179) + COUNTIF(Event21!$D:$D, D179) + COUNTIF(Event22!$D:$D, D179) + COUNTIF(Event23!$D:$D, D179) + COUNTIF(Event24!$D:$D, D179) + COUNTIF(Event25!$D:$D, D179) + COUNTIF(Event26!$D:$D, D179) + COUNTIF(Event27!$D:$D, D179) + COUNTIF(Event28!$D:$D, D179) + COUNTIF(Event29!$D:$D, D179) + COUNTIF(Event30!$D:$D, D179) + 0</f>
        <v>2</v>
      </c>
      <c r="F179" s="43" t="e">
        <f>INDEX(Dues!$D$6:$D$1000,MATCH(Home!$D179,Dues!$D$6:$D$1000, 0),)</f>
        <v>#N/A</v>
      </c>
      <c r="G179" s="43"/>
    </row>
    <row r="180" spans="1:7">
      <c r="A180" t="s">
        <v>984</v>
      </c>
      <c r="B180" s="44" t="s">
        <v>970</v>
      </c>
      <c r="C180" s="44" t="s">
        <v>24</v>
      </c>
      <c r="D180" t="s">
        <v>960</v>
      </c>
      <c r="E180" s="43">
        <f>COUNTIF(Event1!$D:$D, D180) + COUNTIF(Event2!$D:$D, D180) + COUNTIF(Event3!$D:$D, D180) + COUNTIF(Event4!$D:$D, D180) + COUNTIF(Event5!$D:$D, D180) + COUNTIF(Event6!$D:$D, D180) + COUNTIF(Event7!$D:$D, D180) + COUNTIF(Event8!$D:$D, D180) + COUNTIF(Event9!$D:$D, D180) + COUNTIF(Event10!$D:$D, D180) + COUNTIF(Event11!$D:$D, D180) + COUNTIF(Event12!$D:$D, D180) + COUNTIF(Event13!$D:$D, D180) + COUNTIF(Event14!$D:$D, D180) + COUNTIF(Event15!$D:$D, D180) + COUNTIF(Event16!$D:$D, D180) + COUNTIF(Event17!$D:$D, D180) + COUNTIF(Event18!$D:$D, D180) + COUNTIF(Event19!$D:$D, D180) + COUNTIF(Event20!$D:$D, D180) + COUNTIF(Event21!$D:$D, D180) + COUNTIF(Event22!$D:$D, D180) + COUNTIF(Event23!$D:$D, D180) + COUNTIF(Event24!$D:$D, D180) + COUNTIF(Event25!$D:$D, D180) + COUNTIF(Event26!$D:$D, D180) + COUNTIF(Event27!$D:$D, D180) + COUNTIF(Event28!$D:$D, D180) + COUNTIF(Event29!$D:$D, D180) + COUNTIF(Event30!$D:$D, D180) + 0</f>
        <v>1</v>
      </c>
      <c r="F180" s="43" t="e">
        <f>INDEX(Dues!$D$6:$D$1000,MATCH(Home!$D180,Dues!$D$6:$D$1000, 0),)</f>
        <v>#N/A</v>
      </c>
      <c r="G180" s="43"/>
    </row>
    <row r="181" spans="1:7">
      <c r="A181" t="s">
        <v>171</v>
      </c>
      <c r="B181" s="44" t="s">
        <v>172</v>
      </c>
      <c r="C181" s="44" t="s">
        <v>22</v>
      </c>
      <c r="D181" t="s">
        <v>962</v>
      </c>
      <c r="E181" s="43">
        <f>COUNTIF(Event1!$D:$D, D181) + COUNTIF(Event2!$D:$D, D181) + COUNTIF(Event3!$D:$D, D181) + COUNTIF(Event4!$D:$D, D181) + COUNTIF(Event5!$D:$D, D181) + COUNTIF(Event6!$D:$D, D181) + COUNTIF(Event7!$D:$D, D181) + COUNTIF(Event8!$D:$D, D181) + COUNTIF(Event9!$D:$D, D181) + COUNTIF(Event10!$D:$D, D181) + COUNTIF(Event11!$D:$D, D181) + COUNTIF(Event12!$D:$D, D181) + COUNTIF(Event13!$D:$D, D181) + COUNTIF(Event14!$D:$D, D181) + COUNTIF(Event15!$D:$D, D181) + COUNTIF(Event16!$D:$D, D181) + COUNTIF(Event17!$D:$D, D181) + COUNTIF(Event18!$D:$D, D181) + COUNTIF(Event19!$D:$D, D181) + COUNTIF(Event20!$D:$D, D181) + COUNTIF(Event21!$D:$D, D181) + COUNTIF(Event22!$D:$D, D181) + COUNTIF(Event23!$D:$D, D181) + COUNTIF(Event24!$D:$D, D181) + COUNTIF(Event25!$D:$D, D181) + COUNTIF(Event26!$D:$D, D181) + COUNTIF(Event27!$D:$D, D181) + COUNTIF(Event28!$D:$D, D181) + COUNTIF(Event29!$D:$D, D181) + COUNTIF(Event30!$D:$D, D181) + 0</f>
        <v>1</v>
      </c>
      <c r="F181" s="43" t="e">
        <f>INDEX(Dues!$D$6:$D$1000,MATCH(Home!$D181,Dues!$D$6:$D$1000, 0),)</f>
        <v>#N/A</v>
      </c>
      <c r="G181" s="43"/>
    </row>
    <row r="182" spans="1:7">
      <c r="A182" s="44" t="s">
        <v>293</v>
      </c>
      <c r="B182" s="65" t="s">
        <v>294</v>
      </c>
      <c r="C182" s="44"/>
      <c r="D182" s="44" t="s">
        <v>295</v>
      </c>
      <c r="E182" s="43">
        <f>COUNTIF(Event1!$D:$D, D182) + COUNTIF(Event2!$D:$D, D182) + COUNTIF(Event3!$D:$D, D182) + COUNTIF(Event4!$D:$D, D182) + COUNTIF(Event5!$D:$D, D182) + COUNTIF(Event6!$D:$D, D182) + COUNTIF(Event7!$D:$D, D182) + COUNTIF(Event8!$D:$D, D182) + COUNTIF(Event9!$D:$D, D182) + COUNTIF(Event10!$D:$D, D182) + COUNTIF(Event11!$D:$D, D182) + COUNTIF(Event12!$D:$D, D182) + COUNTIF(Event13!$D:$D, D182) + COUNTIF(Event14!$D:$D, D182) + COUNTIF(Event15!$D:$D, D182) + COUNTIF(Event16!$D:$D, D182) + COUNTIF(Event17!$D:$D, D182) + COUNTIF(Event18!$D:$D, D182) + COUNTIF(Event19!$D:$D, D182) + COUNTIF(Event20!$D:$D, D182) + COUNTIF(Event21!$D:$D, D182) + COUNTIF(Event22!$D:$D, D182) + COUNTIF(Event23!$D:$D, D182) + COUNTIF(Event24!$D:$D, D182) + COUNTIF(Event25!$D:$D, D182) + COUNTIF(Event26!$D:$D, D182) + COUNTIF(Event27!$D:$D, D182) + COUNTIF(Event28!$D:$D, D182) + COUNTIF(Event29!$D:$D, D182) + COUNTIF(Event30!$D:$D, D182) + 0</f>
        <v>1</v>
      </c>
      <c r="F182" s="43" t="str">
        <f>INDEX(Dues!$D$6:$D$1000,MATCH(Home!$D182,Dues!$D$6:$D$1000, 0),)</f>
        <v>yxj38</v>
      </c>
      <c r="G182" s="43"/>
    </row>
    <row r="183" spans="1:7">
      <c r="A183" s="44" t="s">
        <v>668</v>
      </c>
      <c r="B183" s="65" t="s">
        <v>667</v>
      </c>
      <c r="C183" s="44"/>
      <c r="D183" s="44" t="s">
        <v>988</v>
      </c>
      <c r="E183" s="43">
        <f>COUNTIF(Event1!$D:$D, D183) + COUNTIF(Event2!$D:$D, D183) + COUNTIF(Event3!$D:$D, D183) + COUNTIF(Event4!$D:$D, D183) + COUNTIF(Event5!$D:$D, D183) + COUNTIF(Event6!$D:$D, D183) + COUNTIF(Event7!$D:$D, D183) + COUNTIF(Event8!$D:$D, D183) + COUNTIF(Event9!$D:$D, D183) + COUNTIF(Event10!$D:$D, D183) + COUNTIF(Event11!$D:$D, D183) + COUNTIF(Event12!$D:$D, D183) + COUNTIF(Event13!$D:$D, D183) + COUNTIF(Event14!$D:$D, D183) + COUNTIF(Event15!$D:$D, D183) + COUNTIF(Event16!$D:$D, D183) + COUNTIF(Event17!$D:$D, D183) + COUNTIF(Event18!$D:$D, D183) + COUNTIF(Event19!$D:$D, D183) + COUNTIF(Event20!$D:$D, D183) + COUNTIF(Event21!$D:$D, D183) + COUNTIF(Event22!$D:$D, D183) + COUNTIF(Event23!$D:$D, D183) + COUNTIF(Event24!$D:$D, D183) + COUNTIF(Event25!$D:$D, D183) + COUNTIF(Event26!$D:$D, D183) + COUNTIF(Event27!$D:$D, D183) + COUNTIF(Event28!$D:$D, D183) + COUNTIF(Event29!$D:$D, D183) + COUNTIF(Event30!$D:$D, D183) + 0</f>
        <v>1</v>
      </c>
      <c r="F183" s="43" t="e">
        <f>INDEX(Dues!$D$6:$D$1000,MATCH(Home!$D183,Dues!$D$6:$D$1000, 0),)</f>
        <v>#N/A</v>
      </c>
      <c r="G183" s="43"/>
    </row>
    <row r="184" spans="1:7">
      <c r="A184" s="44" t="s">
        <v>313</v>
      </c>
      <c r="B184" s="65" t="s">
        <v>314</v>
      </c>
      <c r="C184" s="44"/>
      <c r="D184" s="44" t="s">
        <v>315</v>
      </c>
      <c r="E184" s="43">
        <f>COUNTIF(Event1!$D:$D, D184) + COUNTIF(Event2!$D:$D, D184) + COUNTIF(Event3!$D:$D, D184) + COUNTIF(Event4!$D:$D, D184) + COUNTIF(Event5!$D:$D, D184) + COUNTIF(Event6!$D:$D, D184) + COUNTIF(Event7!$D:$D, D184) + COUNTIF(Event8!$D:$D, D184) + COUNTIF(Event9!$D:$D, D184) + COUNTIF(Event10!$D:$D, D184) + COUNTIF(Event11!$D:$D, D184) + COUNTIF(Event12!$D:$D, D184) + COUNTIF(Event13!$D:$D, D184) + COUNTIF(Event14!$D:$D, D184) + COUNTIF(Event15!$D:$D, D184) + COUNTIF(Event16!$D:$D, D184) + COUNTIF(Event17!$D:$D, D184) + COUNTIF(Event18!$D:$D, D184) + COUNTIF(Event19!$D:$D, D184) + COUNTIF(Event20!$D:$D, D184) + COUNTIF(Event21!$D:$D, D184) + COUNTIF(Event22!$D:$D, D184) + COUNTIF(Event23!$D:$D, D184) + COUNTIF(Event24!$D:$D, D184) + COUNTIF(Event25!$D:$D, D184) + COUNTIF(Event26!$D:$D, D184) + COUNTIF(Event27!$D:$D, D184) + COUNTIF(Event28!$D:$D, D184) + COUNTIF(Event29!$D:$D, D184) + COUNTIF(Event30!$D:$D, D184) + 0</f>
        <v>1</v>
      </c>
      <c r="F184" s="43" t="str">
        <f>INDEX(Dues!$D$6:$D$1000,MATCH(Home!$D184,Dues!$D$6:$D$1000, 0),)</f>
        <v>yxl482</v>
      </c>
      <c r="G184" s="43"/>
    </row>
    <row r="185" spans="1:7">
      <c r="A185" s="44" t="s">
        <v>209</v>
      </c>
      <c r="B185" s="65" t="s">
        <v>210</v>
      </c>
      <c r="C185" s="44"/>
      <c r="D185" s="44" t="s">
        <v>211</v>
      </c>
      <c r="E185" s="43">
        <f>COUNTIF(Event1!$D:$D, D185) + COUNTIF(Event2!$D:$D, D185) + COUNTIF(Event3!$D:$D, D185) + COUNTIF(Event4!$D:$D, D185) + COUNTIF(Event5!$D:$D, D185) + COUNTIF(Event6!$D:$D, D185) + COUNTIF(Event7!$D:$D, D185) + COUNTIF(Event8!$D:$D, D185) + COUNTIF(Event9!$D:$D, D185) + COUNTIF(Event10!$D:$D, D185) + COUNTIF(Event11!$D:$D, D185) + COUNTIF(Event12!$D:$D, D185) + COUNTIF(Event13!$D:$D, D185) + COUNTIF(Event14!$D:$D, D185) + COUNTIF(Event15!$D:$D, D185) + COUNTIF(Event16!$D:$D, D185) + COUNTIF(Event17!$D:$D, D185) + COUNTIF(Event18!$D:$D, D185) + COUNTIF(Event19!$D:$D, D185) + COUNTIF(Event20!$D:$D, D185) + COUNTIF(Event21!$D:$D, D185) + COUNTIF(Event22!$D:$D, D185) + COUNTIF(Event23!$D:$D, D185) + COUNTIF(Event24!$D:$D, D185) + COUNTIF(Event25!$D:$D, D185) + COUNTIF(Event26!$D:$D, D185) + COUNTIF(Event27!$D:$D, D185) + COUNTIF(Event28!$D:$D, D185) + COUNTIF(Event29!$D:$D, D185) + COUNTIF(Event30!$D:$D, D185) + 0</f>
        <v>1</v>
      </c>
      <c r="F185" s="43" t="str">
        <f>INDEX(Dues!$D$6:$D$1000,MATCH(Home!$D185,Dues!$D$6:$D$1000, 0),)</f>
        <v>akc5641</v>
      </c>
      <c r="G185" s="43"/>
    </row>
    <row r="186" spans="1:7">
      <c r="A186" s="52" t="s">
        <v>546</v>
      </c>
      <c r="B186" s="52" t="s">
        <v>545</v>
      </c>
      <c r="C186" s="52" t="s">
        <v>626</v>
      </c>
      <c r="D186" s="52" t="s">
        <v>626</v>
      </c>
      <c r="E186" s="43">
        <f>COUNTIF(Event1!$D:$D, D186) + COUNTIF(Event2!$D:$D, D186) + COUNTIF(Event3!$D:$D, D186) + COUNTIF(Event4!$D:$D, D186) + COUNTIF(Event5!$D:$D, D186) + COUNTIF(Event6!$D:$D, D186) + COUNTIF(Event7!$D:$D, D186) + COUNTIF(Event8!$D:$D, D186) + COUNTIF(Event9!$D:$D, D186) + COUNTIF(Event10!$D:$D, D186) + COUNTIF(Event11!$D:$D, D186) + COUNTIF(Event12!$D:$D, D186) + COUNTIF(Event13!$D:$D, D186) + COUNTIF(Event14!$D:$D, D186) + COUNTIF(Event15!$D:$D, D186) + COUNTIF(Event16!$D:$D, D186) + COUNTIF(Event17!$D:$D, D186) + COUNTIF(Event18!$D:$D, D186) + COUNTIF(Event19!$D:$D, D186) + COUNTIF(Event20!$D:$D, D186) + COUNTIF(Event21!$D:$D, D186) + COUNTIF(Event22!$D:$D, D186) + COUNTIF(Event23!$D:$D, D186) + COUNTIF(Event24!$D:$D, D186) + COUNTIF(Event25!$D:$D, D186) + COUNTIF(Event26!$D:$D, D186) + COUNTIF(Event27!$D:$D, D186) + COUNTIF(Event28!$D:$D, D186) + COUNTIF(Event29!$D:$D, D186) + COUNTIF(Event30!$D:$D, D186) + 0</f>
        <v>0</v>
      </c>
      <c r="F186" s="43" t="str">
        <f>INDEX(Dues!$D$6:$D$1000,MATCH(Home!$D186,Dues!$D$6:$D$1000, 0),)</f>
        <v>mmb6124</v>
      </c>
      <c r="G186" s="43"/>
    </row>
    <row r="187" spans="1:7">
      <c r="A187" s="52" t="s">
        <v>670</v>
      </c>
      <c r="B187" s="52" t="s">
        <v>671</v>
      </c>
      <c r="C187" s="52" t="s">
        <v>672</v>
      </c>
      <c r="D187" s="52" t="s">
        <v>672</v>
      </c>
      <c r="E187" s="43">
        <f>COUNTIF(Event1!$D:$D, D187) + COUNTIF(Event2!$D:$D, D187) + COUNTIF(Event3!$D:$D, D187) + COUNTIF(Event4!$D:$D, D187) + COUNTIF(Event5!$D:$D, D187) + COUNTIF(Event6!$D:$D, D187) + COUNTIF(Event7!$D:$D, D187) + COUNTIF(Event8!$D:$D, D187) + COUNTIF(Event9!$D:$D, D187) + COUNTIF(Event10!$D:$D, D187) + COUNTIF(Event11!$D:$D, D187) + COUNTIF(Event12!$D:$D, D187) + COUNTIF(Event13!$D:$D, D187) + COUNTIF(Event14!$D:$D, D187) + COUNTIF(Event15!$D:$D, D187) + COUNTIF(Event16!$D:$D, D187) + COUNTIF(Event17!$D:$D, D187) + COUNTIF(Event18!$D:$D, D187) + COUNTIF(Event19!$D:$D, D187) + COUNTIF(Event20!$D:$D, D187) + COUNTIF(Event21!$D:$D, D187) + COUNTIF(Event22!$D:$D, D187) + COUNTIF(Event23!$D:$D, D187) + COUNTIF(Event24!$D:$D, D187) + COUNTIF(Event25!$D:$D, D187) + COUNTIF(Event26!$D:$D, D187) + COUNTIF(Event27!$D:$D, D187) + COUNTIF(Event28!$D:$D, D187) + COUNTIF(Event29!$D:$D, D187) + COUNTIF(Event30!$D:$D, D187) + 0</f>
        <v>0</v>
      </c>
      <c r="F187" s="43" t="str">
        <f>INDEX(Dues!$D$6:$D$1000,MATCH(Home!$D187,Dues!$D$6:$D$1000, 0),)</f>
        <v>exc40</v>
      </c>
      <c r="G187" s="43"/>
    </row>
    <row r="188" spans="1:7">
      <c r="A188" s="52" t="s">
        <v>41</v>
      </c>
      <c r="B188" s="52" t="s">
        <v>40</v>
      </c>
      <c r="C188" s="52" t="s">
        <v>42</v>
      </c>
      <c r="D188" s="52" t="s">
        <v>42</v>
      </c>
      <c r="E188" s="43">
        <f>COUNTIF(Event1!$D:$D, D188) + COUNTIF(Event2!$D:$D, D188) + COUNTIF(Event3!$D:$D, D188) + COUNTIF(Event4!$D:$D, D188) + COUNTIF(Event5!$D:$D, D188) + COUNTIF(Event6!$D:$D, D188) + COUNTIF(Event7!$D:$D, D188) + COUNTIF(Event8!$D:$D, D188) + COUNTIF(Event9!$D:$D, D188) + COUNTIF(Event10!$D:$D, D188) + COUNTIF(Event11!$D:$D, D188) + COUNTIF(Event12!$D:$D, D188) + COUNTIF(Event13!$D:$D, D188) + COUNTIF(Event14!$D:$D, D188) + COUNTIF(Event15!$D:$D, D188) + COUNTIF(Event16!$D:$D, D188) + COUNTIF(Event17!$D:$D, D188) + COUNTIF(Event18!$D:$D, D188) + COUNTIF(Event19!$D:$D, D188) + COUNTIF(Event20!$D:$D, D188) + COUNTIF(Event21!$D:$D, D188) + COUNTIF(Event22!$D:$D, D188) + COUNTIF(Event23!$D:$D, D188) + COUNTIF(Event24!$D:$D, D188) + COUNTIF(Event25!$D:$D, D188) + COUNTIF(Event26!$D:$D, D188) + COUNTIF(Event27!$D:$D, D188) + COUNTIF(Event28!$D:$D, D188) + COUNTIF(Event29!$D:$D, D188) + COUNTIF(Event30!$D:$D, D188) + 0</f>
        <v>0</v>
      </c>
      <c r="F188" s="43" t="str">
        <f>INDEX(Dues!$D$6:$D$1000,MATCH(Home!$D188,Dues!$D$6:$D$1000, 0),)</f>
        <v>nvd5236</v>
      </c>
      <c r="G188" s="43"/>
    </row>
    <row r="189" spans="1:7">
      <c r="A189" s="52" t="s">
        <v>122</v>
      </c>
      <c r="B189" s="52" t="s">
        <v>121</v>
      </c>
      <c r="C189" s="52" t="s">
        <v>123</v>
      </c>
      <c r="D189" s="52" t="s">
        <v>123</v>
      </c>
      <c r="E189" s="43">
        <f>COUNTIF(Event1!$D:$D, D189) + COUNTIF(Event2!$D:$D, D189) + COUNTIF(Event3!$D:$D, D189) + COUNTIF(Event4!$D:$D, D189) + COUNTIF(Event5!$D:$D, D189) + COUNTIF(Event6!$D:$D, D189) + COUNTIF(Event7!$D:$D, D189) + COUNTIF(Event8!$D:$D, D189) + COUNTIF(Event9!$D:$D, D189) + COUNTIF(Event10!$D:$D, D189) + COUNTIF(Event11!$D:$D, D189) + COUNTIF(Event12!$D:$D, D189) + COUNTIF(Event13!$D:$D, D189) + COUNTIF(Event14!$D:$D, D189) + COUNTIF(Event15!$D:$D, D189) + COUNTIF(Event16!$D:$D, D189) + COUNTIF(Event17!$D:$D, D189) + COUNTIF(Event18!$D:$D, D189) + COUNTIF(Event19!$D:$D, D189) + COUNTIF(Event20!$D:$D, D189) + COUNTIF(Event21!$D:$D, D189) + COUNTIF(Event22!$D:$D, D189) + COUNTIF(Event23!$D:$D, D189) + COUNTIF(Event24!$D:$D, D189) + COUNTIF(Event25!$D:$D, D189) + COUNTIF(Event26!$D:$D, D189) + COUNTIF(Event27!$D:$D, D189) + COUNTIF(Event28!$D:$D, D189) + COUNTIF(Event29!$D:$D, D189) + COUNTIF(Event30!$D:$D, D189) + 0</f>
        <v>0</v>
      </c>
      <c r="F189" s="43" t="str">
        <f>INDEX(Dues!$D$6:$D$1000,MATCH(Home!$D189,Dues!$D$6:$D$1000, 0),)</f>
        <v>tmd5648</v>
      </c>
      <c r="G189" s="43"/>
    </row>
    <row r="190" spans="1:7">
      <c r="A190" s="52" t="s">
        <v>698</v>
      </c>
      <c r="B190" s="52" t="s">
        <v>121</v>
      </c>
      <c r="C190" s="52" t="s">
        <v>699</v>
      </c>
      <c r="D190" s="52" t="s">
        <v>699</v>
      </c>
      <c r="E190" s="43">
        <f>COUNTIF(Event1!$D:$D, D190) + COUNTIF(Event2!$D:$D, D190) + COUNTIF(Event3!$D:$D, D190) + COUNTIF(Event4!$D:$D, D190) + COUNTIF(Event5!$D:$D, D190) + COUNTIF(Event6!$D:$D, D190) + COUNTIF(Event7!$D:$D, D190) + COUNTIF(Event8!$D:$D, D190) + COUNTIF(Event9!$D:$D, D190) + COUNTIF(Event10!$D:$D, D190) + COUNTIF(Event11!$D:$D, D190) + COUNTIF(Event12!$D:$D, D190) + COUNTIF(Event13!$D:$D, D190) + COUNTIF(Event14!$D:$D, D190) + COUNTIF(Event15!$D:$D, D190) + COUNTIF(Event16!$D:$D, D190) + COUNTIF(Event17!$D:$D, D190) + COUNTIF(Event18!$D:$D, D190) + COUNTIF(Event19!$D:$D, D190) + COUNTIF(Event20!$D:$D, D190) + COUNTIF(Event21!$D:$D, D190) + COUNTIF(Event22!$D:$D, D190) + COUNTIF(Event23!$D:$D, D190) + COUNTIF(Event24!$D:$D, D190) + COUNTIF(Event25!$D:$D, D190) + COUNTIF(Event26!$D:$D, D190) + COUNTIF(Event27!$D:$D, D190) + COUNTIF(Event28!$D:$D, D190) + COUNTIF(Event29!$D:$D, D190) + COUNTIF(Event30!$D:$D, D190) + 0</f>
        <v>0</v>
      </c>
      <c r="F190" s="43" t="e">
        <f>INDEX(Dues!$D$6:$D$1000,MATCH(Home!$D190,Dues!$D$6:$D$1000, 0),)</f>
        <v>#N/A</v>
      </c>
      <c r="G190" s="43"/>
    </row>
    <row r="191" spans="1:7">
      <c r="A191" s="52" t="s">
        <v>932</v>
      </c>
      <c r="B191" s="52" t="s">
        <v>174</v>
      </c>
      <c r="C191" s="52" t="s">
        <v>933</v>
      </c>
      <c r="D191" s="52" t="s">
        <v>933</v>
      </c>
      <c r="E191" s="43">
        <f>COUNTIF(Event1!$D:$D, D191) + COUNTIF(Event2!$D:$D, D191) + COUNTIF(Event3!$D:$D, D191) + COUNTIF(Event4!$D:$D, D191) + COUNTIF(Event5!$D:$D, D191) + COUNTIF(Event6!$D:$D, D191) + COUNTIF(Event7!$D:$D, D191) + COUNTIF(Event8!$D:$D, D191) + COUNTIF(Event9!$D:$D, D191) + COUNTIF(Event10!$D:$D, D191) + COUNTIF(Event11!$D:$D, D191) + COUNTIF(Event12!$D:$D, D191) + COUNTIF(Event13!$D:$D, D191) + COUNTIF(Event14!$D:$D, D191) + COUNTIF(Event15!$D:$D, D191) + COUNTIF(Event16!$D:$D, D191) + COUNTIF(Event17!$D:$D, D191) + COUNTIF(Event18!$D:$D, D191) + COUNTIF(Event19!$D:$D, D191) + COUNTIF(Event20!$D:$D, D191) + COUNTIF(Event21!$D:$D, D191) + COUNTIF(Event22!$D:$D, D191) + COUNTIF(Event23!$D:$D, D191) + COUNTIF(Event24!$D:$D, D191) + COUNTIF(Event25!$D:$D, D191) + COUNTIF(Event26!$D:$D, D191) + COUNTIF(Event27!$D:$D, D191) + COUNTIF(Event28!$D:$D, D191) + COUNTIF(Event29!$D:$D, D191) + COUNTIF(Event30!$D:$D, D191) + 0</f>
        <v>0</v>
      </c>
      <c r="F191" s="43" t="str">
        <f>INDEX(Dues!$D$6:$D$1000,MATCH(Home!$D191,Dues!$D$6:$D$1000, 0),)</f>
        <v>yug61</v>
      </c>
      <c r="G191" s="43"/>
    </row>
    <row r="192" spans="1:7">
      <c r="A192" s="52" t="s">
        <v>704</v>
      </c>
      <c r="B192" s="52" t="s">
        <v>120</v>
      </c>
      <c r="C192" s="52" t="s">
        <v>705</v>
      </c>
      <c r="D192" s="52" t="s">
        <v>705</v>
      </c>
      <c r="E192" s="43">
        <f>COUNTIF(Event1!$D:$D, D192) + COUNTIF(Event2!$D:$D, D192) + COUNTIF(Event3!$D:$D, D192) + COUNTIF(Event4!$D:$D, D192) + COUNTIF(Event5!$D:$D, D192) + COUNTIF(Event6!$D:$D, D192) + COUNTIF(Event7!$D:$D, D192) + COUNTIF(Event8!$D:$D, D192) + COUNTIF(Event9!$D:$D, D192) + COUNTIF(Event10!$D:$D, D192) + COUNTIF(Event11!$D:$D, D192) + COUNTIF(Event12!$D:$D, D192) + COUNTIF(Event13!$D:$D, D192) + COUNTIF(Event14!$D:$D, D192) + COUNTIF(Event15!$D:$D, D192) + COUNTIF(Event16!$D:$D, D192) + COUNTIF(Event17!$D:$D, D192) + COUNTIF(Event18!$D:$D, D192) + COUNTIF(Event19!$D:$D, D192) + COUNTIF(Event20!$D:$D, D192) + COUNTIF(Event21!$D:$D, D192) + COUNTIF(Event22!$D:$D, D192) + COUNTIF(Event23!$D:$D, D192) + COUNTIF(Event24!$D:$D, D192) + COUNTIF(Event25!$D:$D, D192) + COUNTIF(Event26!$D:$D, D192) + COUNTIF(Event27!$D:$D, D192) + COUNTIF(Event28!$D:$D, D192) + COUNTIF(Event29!$D:$D, D192) + COUNTIF(Event30!$D:$D, D192) + 0</f>
        <v>0</v>
      </c>
      <c r="F192" s="43" t="str">
        <f>INDEX(Dues!$D$6:$D$1000,MATCH(Home!$D192,Dues!$D$6:$D$1000, 0),)</f>
        <v>kdg5285</v>
      </c>
      <c r="G192" s="43"/>
    </row>
    <row r="193" spans="1:7">
      <c r="A193" s="52" t="s">
        <v>326</v>
      </c>
      <c r="B193" s="52" t="s">
        <v>325</v>
      </c>
      <c r="C193" s="52" t="s">
        <v>934</v>
      </c>
      <c r="D193" s="52" t="s">
        <v>934</v>
      </c>
      <c r="E193" s="43">
        <f>COUNTIF(Event1!$D:$D, D193) + COUNTIF(Event2!$D:$D, D193) + COUNTIF(Event3!$D:$D, D193) + COUNTIF(Event4!$D:$D, D193) + COUNTIF(Event5!$D:$D, D193) + COUNTIF(Event6!$D:$D, D193) + COUNTIF(Event7!$D:$D, D193) + COUNTIF(Event8!$D:$D, D193) + COUNTIF(Event9!$D:$D, D193) + COUNTIF(Event10!$D:$D, D193) + COUNTIF(Event11!$D:$D, D193) + COUNTIF(Event12!$D:$D, D193) + COUNTIF(Event13!$D:$D, D193) + COUNTIF(Event14!$D:$D, D193) + COUNTIF(Event15!$D:$D, D193) + COUNTIF(Event16!$D:$D, D193) + COUNTIF(Event17!$D:$D, D193) + COUNTIF(Event18!$D:$D, D193) + COUNTIF(Event19!$D:$D, D193) + COUNTIF(Event20!$D:$D, D193) + COUNTIF(Event21!$D:$D, D193) + COUNTIF(Event22!$D:$D, D193) + COUNTIF(Event23!$D:$D, D193) + COUNTIF(Event24!$D:$D, D193) + COUNTIF(Event25!$D:$D, D193) + COUNTIF(Event26!$D:$D, D193) + COUNTIF(Event27!$D:$D, D193) + COUNTIF(Event28!$D:$D, D193) + COUNTIF(Event29!$D:$D, D193) + COUNTIF(Event30!$D:$D, D193) + 0</f>
        <v>0</v>
      </c>
      <c r="F193" s="43" t="str">
        <f>INDEX(Dues!$D$6:$D$1000,MATCH(Home!$D193,Dues!$D$6:$D$1000, 0),)</f>
        <v>tbh5102</v>
      </c>
      <c r="G193" s="43"/>
    </row>
    <row r="194" spans="1:7">
      <c r="A194" s="52" t="s">
        <v>282</v>
      </c>
      <c r="B194" s="52" t="s">
        <v>713</v>
      </c>
      <c r="C194" s="52" t="s">
        <v>714</v>
      </c>
      <c r="D194" s="52" t="s">
        <v>714</v>
      </c>
      <c r="E194" s="43">
        <f>COUNTIF(Event1!$D:$D, D194) + COUNTIF(Event2!$D:$D, D194) + COUNTIF(Event3!$D:$D, D194) + COUNTIF(Event4!$D:$D, D194) + COUNTIF(Event5!$D:$D, D194) + COUNTIF(Event6!$D:$D, D194) + COUNTIF(Event7!$D:$D, D194) + COUNTIF(Event8!$D:$D, D194) + COUNTIF(Event9!$D:$D, D194) + COUNTIF(Event10!$D:$D, D194) + COUNTIF(Event11!$D:$D, D194) + COUNTIF(Event12!$D:$D, D194) + COUNTIF(Event13!$D:$D, D194) + COUNTIF(Event14!$D:$D, D194) + COUNTIF(Event15!$D:$D, D194) + COUNTIF(Event16!$D:$D, D194) + COUNTIF(Event17!$D:$D, D194) + COUNTIF(Event18!$D:$D, D194) + COUNTIF(Event19!$D:$D, D194) + COUNTIF(Event20!$D:$D, D194) + COUNTIF(Event21!$D:$D, D194) + COUNTIF(Event22!$D:$D, D194) + COUNTIF(Event23!$D:$D, D194) + COUNTIF(Event24!$D:$D, D194) + COUNTIF(Event25!$D:$D, D194) + COUNTIF(Event26!$D:$D, D194) + COUNTIF(Event27!$D:$D, D194) + COUNTIF(Event28!$D:$D, D194) + COUNTIF(Event29!$D:$D, D194) + COUNTIF(Event30!$D:$D, D194) + 0</f>
        <v>0</v>
      </c>
      <c r="F194" s="43" t="str">
        <f>INDEX(Dues!$D$6:$D$1000,MATCH(Home!$D194,Dues!$D$6:$D$1000, 0),)</f>
        <v>mlk5382</v>
      </c>
      <c r="G194" s="43"/>
    </row>
    <row r="195" spans="1:7">
      <c r="A195" s="52" t="s">
        <v>282</v>
      </c>
      <c r="B195" s="52" t="s">
        <v>281</v>
      </c>
      <c r="C195" s="52" t="s">
        <v>283</v>
      </c>
      <c r="D195" s="52" t="s">
        <v>283</v>
      </c>
      <c r="E195" s="43">
        <f>COUNTIF(Event1!$D:$D, D195) + COUNTIF(Event2!$D:$D, D195) + COUNTIF(Event3!$D:$D, D195) + COUNTIF(Event4!$D:$D, D195) + COUNTIF(Event5!$D:$D, D195) + COUNTIF(Event6!$D:$D, D195) + COUNTIF(Event7!$D:$D, D195) + COUNTIF(Event8!$D:$D, D195) + COUNTIF(Event9!$D:$D, D195) + COUNTIF(Event10!$D:$D, D195) + COUNTIF(Event11!$D:$D, D195) + COUNTIF(Event12!$D:$D, D195) + COUNTIF(Event13!$D:$D, D195) + COUNTIF(Event14!$D:$D, D195) + COUNTIF(Event15!$D:$D, D195) + COUNTIF(Event16!$D:$D, D195) + COUNTIF(Event17!$D:$D, D195) + COUNTIF(Event18!$D:$D, D195) + COUNTIF(Event19!$D:$D, D195) + COUNTIF(Event20!$D:$D, D195) + COUNTIF(Event21!$D:$D, D195) + COUNTIF(Event22!$D:$D, D195) + COUNTIF(Event23!$D:$D, D195) + COUNTIF(Event24!$D:$D, D195) + COUNTIF(Event25!$D:$D, D195) + COUNTIF(Event26!$D:$D, D195) + COUNTIF(Event27!$D:$D, D195) + COUNTIF(Event28!$D:$D, D195) + COUNTIF(Event29!$D:$D, D195) + COUNTIF(Event30!$D:$D, D195) + 0</f>
        <v>0</v>
      </c>
      <c r="F195" s="43" t="str">
        <f>INDEX(Dues!$D$6:$D$1000,MATCH(Home!$D195,Dues!$D$6:$D$1000, 0),)</f>
        <v>crj5193</v>
      </c>
      <c r="G195" s="43"/>
    </row>
    <row r="196" spans="1:7">
      <c r="A196" s="52" t="s">
        <v>236</v>
      </c>
      <c r="B196" s="52" t="s">
        <v>725</v>
      </c>
      <c r="C196" s="52" t="s">
        <v>726</v>
      </c>
      <c r="D196" s="52" t="s">
        <v>726</v>
      </c>
      <c r="E196" s="43">
        <f>COUNTIF(Event1!$D:$D, D196) + COUNTIF(Event2!$D:$D, D196) + COUNTIF(Event3!$D:$D, D196) + COUNTIF(Event4!$D:$D, D196) + COUNTIF(Event5!$D:$D, D196) + COUNTIF(Event6!$D:$D, D196) + COUNTIF(Event7!$D:$D, D196) + COUNTIF(Event8!$D:$D, D196) + COUNTIF(Event9!$D:$D, D196) + COUNTIF(Event10!$D:$D, D196) + COUNTIF(Event11!$D:$D, D196) + COUNTIF(Event12!$D:$D, D196) + COUNTIF(Event13!$D:$D, D196) + COUNTIF(Event14!$D:$D, D196) + COUNTIF(Event15!$D:$D, D196) + COUNTIF(Event16!$D:$D, D196) + COUNTIF(Event17!$D:$D, D196) + COUNTIF(Event18!$D:$D, D196) + COUNTIF(Event19!$D:$D, D196) + COUNTIF(Event20!$D:$D, D196) + COUNTIF(Event21!$D:$D, D196) + COUNTIF(Event22!$D:$D, D196) + COUNTIF(Event23!$D:$D, D196) + COUNTIF(Event24!$D:$D, D196) + COUNTIF(Event25!$D:$D, D196) + COUNTIF(Event26!$D:$D, D196) + COUNTIF(Event27!$D:$D, D196) + COUNTIF(Event28!$D:$D, D196) + COUNTIF(Event29!$D:$D, D196) + COUNTIF(Event30!$D:$D, D196) + 0</f>
        <v>0</v>
      </c>
      <c r="F196" s="43" t="str">
        <f>INDEX(Dues!$D$6:$D$1000,MATCH(Home!$D196,Dues!$D$6:$D$1000, 0),)</f>
        <v>yxl5748</v>
      </c>
      <c r="G196" s="43"/>
    </row>
    <row r="197" spans="1:7">
      <c r="A197" s="52" t="s">
        <v>364</v>
      </c>
      <c r="B197" s="52" t="s">
        <v>560</v>
      </c>
      <c r="C197" s="52" t="s">
        <v>771</v>
      </c>
      <c r="D197" s="52" t="s">
        <v>771</v>
      </c>
      <c r="E197" s="43">
        <f>COUNTIF(Event1!$D:$D, D197) + COUNTIF(Event2!$D:$D, D197) + COUNTIF(Event3!$D:$D, D197) + COUNTIF(Event4!$D:$D, D197) + COUNTIF(Event5!$D:$D, D197) + COUNTIF(Event6!$D:$D, D197) + COUNTIF(Event7!$D:$D, D197) + COUNTIF(Event8!$D:$D, D197) + COUNTIF(Event9!$D:$D, D197) + COUNTIF(Event10!$D:$D, D197) + COUNTIF(Event11!$D:$D, D197) + COUNTIF(Event12!$D:$D, D197) + COUNTIF(Event13!$D:$D, D197) + COUNTIF(Event14!$D:$D, D197) + COUNTIF(Event15!$D:$D, D197) + COUNTIF(Event16!$D:$D, D197) + COUNTIF(Event17!$D:$D, D197) + COUNTIF(Event18!$D:$D, D197) + COUNTIF(Event19!$D:$D, D197) + COUNTIF(Event20!$D:$D, D197) + COUNTIF(Event21!$D:$D, D197) + COUNTIF(Event22!$D:$D, D197) + COUNTIF(Event23!$D:$D, D197) + COUNTIF(Event24!$D:$D, D197) + COUNTIF(Event25!$D:$D, D197) + COUNTIF(Event26!$D:$D, D197) + COUNTIF(Event27!$D:$D, D197) + COUNTIF(Event28!$D:$D, D197) + COUNTIF(Event29!$D:$D, D197) + COUNTIF(Event30!$D:$D, D197) + 0</f>
        <v>0</v>
      </c>
      <c r="F197" s="43" t="str">
        <f>INDEX(Dues!$D$6:$D$1000,MATCH(Home!$D197,Dues!$D$6:$D$1000, 0),)</f>
        <v>zbw5087</v>
      </c>
      <c r="G197" s="43"/>
    </row>
    <row r="198" spans="1:7">
      <c r="A198" s="52" t="s">
        <v>125</v>
      </c>
      <c r="B198" s="52" t="s">
        <v>124</v>
      </c>
      <c r="C198" s="52" t="s">
        <v>772</v>
      </c>
      <c r="D198" s="52" t="s">
        <v>772</v>
      </c>
      <c r="E198" s="43">
        <f>COUNTIF(Event1!$D:$D, D198) + COUNTIF(Event2!$D:$D, D198) + COUNTIF(Event3!$D:$D, D198) + COUNTIF(Event4!$D:$D, D198) + COUNTIF(Event5!$D:$D, D198) + COUNTIF(Event6!$D:$D, D198) + COUNTIF(Event7!$D:$D, D198) + COUNTIF(Event8!$D:$D, D198) + COUNTIF(Event9!$D:$D, D198) + COUNTIF(Event10!$D:$D, D198) + COUNTIF(Event11!$D:$D, D198) + COUNTIF(Event12!$D:$D, D198) + COUNTIF(Event13!$D:$D, D198) + COUNTIF(Event14!$D:$D, D198) + COUNTIF(Event15!$D:$D, D198) + COUNTIF(Event16!$D:$D, D198) + COUNTIF(Event17!$D:$D, D198) + COUNTIF(Event18!$D:$D, D198) + COUNTIF(Event19!$D:$D, D198) + COUNTIF(Event20!$D:$D, D198) + COUNTIF(Event21!$D:$D, D198) + COUNTIF(Event22!$D:$D, D198) + COUNTIF(Event23!$D:$D, D198) + COUNTIF(Event24!$D:$D, D198) + COUNTIF(Event25!$D:$D, D198) + COUNTIF(Event26!$D:$D, D198) + COUNTIF(Event27!$D:$D, D198) + COUNTIF(Event28!$D:$D, D198) + COUNTIF(Event29!$D:$D, D198) + COUNTIF(Event30!$D:$D, D198) + 0</f>
        <v>0</v>
      </c>
      <c r="F198" s="43" t="str">
        <f>INDEX(Dues!$D$6:$D$1000,MATCH(Home!$D198,Dues!$D$6:$D$1000, 0),)</f>
        <v>msw5439</v>
      </c>
      <c r="G198" s="43"/>
    </row>
    <row r="199" spans="1:7">
      <c r="A199" s="52" t="s">
        <v>196</v>
      </c>
      <c r="B199" s="52" t="s">
        <v>937</v>
      </c>
      <c r="C199" s="52" t="s">
        <v>938</v>
      </c>
      <c r="D199" s="52" t="s">
        <v>938</v>
      </c>
      <c r="E199" s="43">
        <f>COUNTIF(Event1!$D:$D, D199) + COUNTIF(Event2!$D:$D, D199) + COUNTIF(Event3!$D:$D, D199) + COUNTIF(Event4!$D:$D, D199) + COUNTIF(Event5!$D:$D, D199) + COUNTIF(Event6!$D:$D, D199) + COUNTIF(Event7!$D:$D, D199) + COUNTIF(Event8!$D:$D, D199) + COUNTIF(Event9!$D:$D, D199) + COUNTIF(Event10!$D:$D, D199) + COUNTIF(Event11!$D:$D, D199) + COUNTIF(Event12!$D:$D, D199) + COUNTIF(Event13!$D:$D, D199) + COUNTIF(Event14!$D:$D, D199) + COUNTIF(Event15!$D:$D, D199) + COUNTIF(Event16!$D:$D, D199) + COUNTIF(Event17!$D:$D, D199) + COUNTIF(Event18!$D:$D, D199) + COUNTIF(Event19!$D:$D, D199) + COUNTIF(Event20!$D:$D, D199) + COUNTIF(Event21!$D:$D, D199) + COUNTIF(Event22!$D:$D, D199) + COUNTIF(Event23!$D:$D, D199) + COUNTIF(Event24!$D:$D, D199) + COUNTIF(Event25!$D:$D, D199) + COUNTIF(Event26!$D:$D, D199) + COUNTIF(Event27!$D:$D, D199) + COUNTIF(Event28!$D:$D, D199) + COUNTIF(Event29!$D:$D, D199) + COUNTIF(Event30!$D:$D, D199) + 0</f>
        <v>0</v>
      </c>
      <c r="F199" s="43" t="str">
        <f>INDEX(Dues!$D$6:$D$1000,MATCH(Home!$D199,Dues!$D$6:$D$1000, 0),)</f>
        <v>zuz161</v>
      </c>
      <c r="G199" s="43"/>
    </row>
    <row r="200" spans="1:7">
      <c r="A200" s="52" t="s">
        <v>180</v>
      </c>
      <c r="B200" s="52" t="s">
        <v>179</v>
      </c>
      <c r="C200" s="52" t="s">
        <v>939</v>
      </c>
      <c r="D200" s="52" t="s">
        <v>939</v>
      </c>
      <c r="E200"/>
      <c r="G200"/>
    </row>
    <row r="201" spans="1:7">
      <c r="E201"/>
      <c r="G201"/>
    </row>
    <row r="202" spans="1:7">
      <c r="E202"/>
      <c r="G202"/>
    </row>
    <row r="203" spans="1:7">
      <c r="E203"/>
      <c r="G203"/>
    </row>
    <row r="204" spans="1:7">
      <c r="E204"/>
      <c r="G204"/>
    </row>
    <row r="205" spans="1:7">
      <c r="E205"/>
      <c r="G205"/>
    </row>
    <row r="206" spans="1:7">
      <c r="E206"/>
      <c r="G206"/>
    </row>
    <row r="207" spans="1:7">
      <c r="E207"/>
      <c r="G207"/>
    </row>
    <row r="208" spans="1:7">
      <c r="E208"/>
      <c r="G208"/>
    </row>
    <row r="209" spans="5:7">
      <c r="E209"/>
      <c r="G209"/>
    </row>
    <row r="210" spans="5:7">
      <c r="E210"/>
      <c r="G210"/>
    </row>
    <row r="211" spans="5:7">
      <c r="E211"/>
      <c r="G211"/>
    </row>
    <row r="212" spans="5:7">
      <c r="E212"/>
      <c r="G212"/>
    </row>
    <row r="213" spans="5:7">
      <c r="E213"/>
      <c r="G213"/>
    </row>
    <row r="214" spans="5:7">
      <c r="E214"/>
      <c r="G214"/>
    </row>
    <row r="215" spans="5:7">
      <c r="E215"/>
      <c r="G215"/>
    </row>
    <row r="216" spans="5:7">
      <c r="E216"/>
      <c r="G216"/>
    </row>
    <row r="217" spans="5:7">
      <c r="E217"/>
      <c r="G217"/>
    </row>
    <row r="218" spans="5:7">
      <c r="E218"/>
      <c r="G218"/>
    </row>
    <row r="219" spans="5:7">
      <c r="E219"/>
      <c r="G219"/>
    </row>
    <row r="220" spans="5:7">
      <c r="E220"/>
      <c r="G220"/>
    </row>
    <row r="221" spans="5:7">
      <c r="E221"/>
      <c r="G221"/>
    </row>
    <row r="222" spans="5:7">
      <c r="E222"/>
      <c r="G222"/>
    </row>
    <row r="223" spans="5:7">
      <c r="E223"/>
      <c r="G223"/>
    </row>
    <row r="224" spans="5:7">
      <c r="E224"/>
      <c r="G224"/>
    </row>
    <row r="225" spans="5:7">
      <c r="E225"/>
      <c r="G225"/>
    </row>
    <row r="226" spans="5:7">
      <c r="E226"/>
      <c r="G226"/>
    </row>
    <row r="227" spans="5:7">
      <c r="E227"/>
      <c r="G227"/>
    </row>
    <row r="228" spans="5:7">
      <c r="E228"/>
      <c r="G228"/>
    </row>
    <row r="229" spans="5:7">
      <c r="E229"/>
      <c r="G229"/>
    </row>
    <row r="230" spans="5:7">
      <c r="E230"/>
      <c r="G230"/>
    </row>
    <row r="231" spans="5:7">
      <c r="E231"/>
      <c r="G231"/>
    </row>
    <row r="232" spans="5:7">
      <c r="E232"/>
      <c r="G232"/>
    </row>
    <row r="233" spans="5:7">
      <c r="E233"/>
      <c r="G233"/>
    </row>
    <row r="234" spans="5:7">
      <c r="E234"/>
      <c r="G234"/>
    </row>
    <row r="235" spans="5:7">
      <c r="E235"/>
      <c r="G235"/>
    </row>
    <row r="236" spans="5:7">
      <c r="E236"/>
      <c r="G236"/>
    </row>
    <row r="237" spans="5:7">
      <c r="E237"/>
      <c r="G237"/>
    </row>
    <row r="238" spans="5:7">
      <c r="E238"/>
      <c r="G238"/>
    </row>
    <row r="239" spans="5:7">
      <c r="E239"/>
      <c r="G239"/>
    </row>
    <row r="240" spans="5:7">
      <c r="E240"/>
      <c r="G240"/>
    </row>
    <row r="241" spans="5:7">
      <c r="E241"/>
      <c r="G241"/>
    </row>
    <row r="242" spans="5:7">
      <c r="E242"/>
      <c r="G242"/>
    </row>
    <row r="243" spans="5:7">
      <c r="E243"/>
      <c r="G243"/>
    </row>
    <row r="244" spans="5:7">
      <c r="E244"/>
      <c r="G244"/>
    </row>
    <row r="245" spans="5:7">
      <c r="E245"/>
      <c r="G245"/>
    </row>
    <row r="246" spans="5:7">
      <c r="E246"/>
      <c r="G246"/>
    </row>
    <row r="247" spans="5:7">
      <c r="E247"/>
      <c r="G247"/>
    </row>
    <row r="248" spans="5:7">
      <c r="E248"/>
      <c r="G248"/>
    </row>
    <row r="249" spans="5:7">
      <c r="E249"/>
      <c r="G249"/>
    </row>
    <row r="250" spans="5:7" ht="15" customHeight="1">
      <c r="E250"/>
      <c r="G250"/>
    </row>
    <row r="251" spans="5:7" ht="15" customHeight="1">
      <c r="E251"/>
      <c r="G251"/>
    </row>
    <row r="252" spans="5:7" ht="15" customHeight="1">
      <c r="E252"/>
      <c r="G252"/>
    </row>
    <row r="253" spans="5:7" ht="15" customHeight="1">
      <c r="E253"/>
      <c r="G253"/>
    </row>
    <row r="254" spans="5:7" ht="15" customHeight="1">
      <c r="E254"/>
      <c r="G254"/>
    </row>
    <row r="255" spans="5:7" ht="15" customHeight="1">
      <c r="E255"/>
      <c r="G255"/>
    </row>
    <row r="256" spans="5:7" ht="15" customHeight="1">
      <c r="E256"/>
      <c r="G256"/>
    </row>
    <row r="257" spans="5:7" ht="15" customHeight="1">
      <c r="E257"/>
      <c r="G257"/>
    </row>
    <row r="258" spans="5:7" ht="15" customHeight="1">
      <c r="E258"/>
      <c r="G258"/>
    </row>
    <row r="259" spans="5:7" ht="15" customHeight="1">
      <c r="E259"/>
      <c r="G259"/>
    </row>
    <row r="260" spans="5:7" ht="15" customHeight="1">
      <c r="E260"/>
      <c r="G260"/>
    </row>
    <row r="261" spans="5:7" ht="15" customHeight="1">
      <c r="E261"/>
      <c r="G261"/>
    </row>
    <row r="262" spans="5:7" ht="15" customHeight="1">
      <c r="E262"/>
      <c r="G262"/>
    </row>
    <row r="263" spans="5:7" ht="15" customHeight="1">
      <c r="E263"/>
      <c r="G263"/>
    </row>
    <row r="264" spans="5:7" ht="15" customHeight="1">
      <c r="E264"/>
      <c r="G264"/>
    </row>
    <row r="265" spans="5:7" ht="15" customHeight="1">
      <c r="E265"/>
      <c r="G265"/>
    </row>
    <row r="266" spans="5:7" ht="15" customHeight="1">
      <c r="E266"/>
      <c r="G266"/>
    </row>
    <row r="267" spans="5:7" ht="15" customHeight="1">
      <c r="E267"/>
      <c r="G267"/>
    </row>
    <row r="268" spans="5:7" ht="15" customHeight="1">
      <c r="E268"/>
      <c r="G268"/>
    </row>
    <row r="269" spans="5:7" ht="15" customHeight="1">
      <c r="E269"/>
      <c r="G269"/>
    </row>
    <row r="270" spans="5:7" ht="15" customHeight="1">
      <c r="E270"/>
      <c r="G270"/>
    </row>
    <row r="271" spans="5:7" ht="15" customHeight="1">
      <c r="E271"/>
      <c r="G271"/>
    </row>
    <row r="272" spans="5:7" ht="15" customHeight="1">
      <c r="E272"/>
      <c r="G272"/>
    </row>
    <row r="273" spans="5:7" ht="15" customHeight="1">
      <c r="E273"/>
      <c r="G273"/>
    </row>
    <row r="274" spans="5:7" ht="15" customHeight="1">
      <c r="E274"/>
      <c r="G274"/>
    </row>
    <row r="275" spans="5:7" ht="15" customHeight="1">
      <c r="E275"/>
      <c r="G275"/>
    </row>
    <row r="276" spans="5:7">
      <c r="E276"/>
      <c r="G276"/>
    </row>
    <row r="277" spans="5:7">
      <c r="E277"/>
      <c r="G277"/>
    </row>
    <row r="278" spans="5:7">
      <c r="E278"/>
      <c r="G278"/>
    </row>
    <row r="279" spans="5:7">
      <c r="E279"/>
      <c r="G279"/>
    </row>
    <row r="280" spans="5:7">
      <c r="E280"/>
      <c r="G280"/>
    </row>
    <row r="281" spans="5:7">
      <c r="E281"/>
      <c r="G281"/>
    </row>
    <row r="282" spans="5:7">
      <c r="E282"/>
      <c r="G282"/>
    </row>
    <row r="283" spans="5:7">
      <c r="E283"/>
      <c r="G283"/>
    </row>
    <row r="284" spans="5:7">
      <c r="E284"/>
      <c r="G284"/>
    </row>
    <row r="285" spans="5:7">
      <c r="E285"/>
      <c r="G285"/>
    </row>
    <row r="286" spans="5:7">
      <c r="E286"/>
      <c r="G286"/>
    </row>
    <row r="287" spans="5:7">
      <c r="E287"/>
      <c r="G287"/>
    </row>
    <row r="288" spans="5:7">
      <c r="E288"/>
      <c r="G288"/>
    </row>
    <row r="289" spans="5:7">
      <c r="E289"/>
      <c r="G289"/>
    </row>
    <row r="290" spans="5:7">
      <c r="E290"/>
      <c r="G290"/>
    </row>
    <row r="291" spans="5:7">
      <c r="E291"/>
      <c r="G291"/>
    </row>
    <row r="292" spans="5:7">
      <c r="E292"/>
      <c r="G292"/>
    </row>
    <row r="293" spans="5:7">
      <c r="E293"/>
      <c r="G293"/>
    </row>
    <row r="294" spans="5:7">
      <c r="E294"/>
      <c r="G294"/>
    </row>
    <row r="295" spans="5:7">
      <c r="E295"/>
      <c r="G295"/>
    </row>
    <row r="296" spans="5:7">
      <c r="E296"/>
      <c r="G296"/>
    </row>
    <row r="297" spans="5:7">
      <c r="E297"/>
      <c r="G297"/>
    </row>
    <row r="298" spans="5:7">
      <c r="E298"/>
      <c r="G298"/>
    </row>
    <row r="299" spans="5:7">
      <c r="E299"/>
      <c r="G299"/>
    </row>
    <row r="300" spans="5:7">
      <c r="E300"/>
      <c r="G300"/>
    </row>
    <row r="301" spans="5:7">
      <c r="E301"/>
      <c r="G301"/>
    </row>
    <row r="302" spans="5:7">
      <c r="E302"/>
      <c r="G302"/>
    </row>
    <row r="303" spans="5:7">
      <c r="E303"/>
      <c r="G303"/>
    </row>
    <row r="304" spans="5:7">
      <c r="E304"/>
      <c r="G304"/>
    </row>
    <row r="305" spans="5:7">
      <c r="E305"/>
      <c r="G305"/>
    </row>
    <row r="306" spans="5:7">
      <c r="E306"/>
      <c r="G306"/>
    </row>
    <row r="307" spans="5:7">
      <c r="E307"/>
      <c r="G307"/>
    </row>
    <row r="308" spans="5:7">
      <c r="E308"/>
      <c r="G308"/>
    </row>
    <row r="309" spans="5:7">
      <c r="E309"/>
      <c r="G309"/>
    </row>
    <row r="310" spans="5:7">
      <c r="E310"/>
      <c r="G310"/>
    </row>
    <row r="311" spans="5:7">
      <c r="E311"/>
      <c r="G311"/>
    </row>
    <row r="312" spans="5:7">
      <c r="E312"/>
      <c r="G312"/>
    </row>
    <row r="313" spans="5:7">
      <c r="E313"/>
      <c r="G313"/>
    </row>
    <row r="314" spans="5:7">
      <c r="E314"/>
      <c r="G314"/>
    </row>
    <row r="315" spans="5:7">
      <c r="E315"/>
      <c r="G315"/>
    </row>
    <row r="316" spans="5:7">
      <c r="E316"/>
      <c r="G316"/>
    </row>
    <row r="317" spans="5:7">
      <c r="E317"/>
      <c r="G317"/>
    </row>
    <row r="318" spans="5:7">
      <c r="E318"/>
      <c r="G318"/>
    </row>
    <row r="319" spans="5:7">
      <c r="E319"/>
      <c r="G319"/>
    </row>
    <row r="320" spans="5:7">
      <c r="E320"/>
      <c r="G320"/>
    </row>
    <row r="321" spans="5:7">
      <c r="E321"/>
      <c r="G321"/>
    </row>
    <row r="322" spans="5:7">
      <c r="E322"/>
      <c r="G322"/>
    </row>
    <row r="323" spans="5:7">
      <c r="E323"/>
      <c r="G323"/>
    </row>
    <row r="324" spans="5:7">
      <c r="E324"/>
      <c r="G324"/>
    </row>
    <row r="325" spans="5:7">
      <c r="E325"/>
      <c r="G325"/>
    </row>
    <row r="326" spans="5:7">
      <c r="E326"/>
      <c r="G326"/>
    </row>
    <row r="327" spans="5:7">
      <c r="E327"/>
      <c r="G327"/>
    </row>
    <row r="328" spans="5:7">
      <c r="E328"/>
      <c r="G328"/>
    </row>
    <row r="329" spans="5:7">
      <c r="E329"/>
      <c r="G329"/>
    </row>
    <row r="330" spans="5:7">
      <c r="E330"/>
      <c r="G330"/>
    </row>
    <row r="331" spans="5:7">
      <c r="E331"/>
      <c r="G331"/>
    </row>
    <row r="332" spans="5:7">
      <c r="E332"/>
      <c r="G332"/>
    </row>
    <row r="333" spans="5:7">
      <c r="E333"/>
      <c r="G333"/>
    </row>
    <row r="334" spans="5:7">
      <c r="E334"/>
      <c r="G334"/>
    </row>
    <row r="335" spans="5:7">
      <c r="E335"/>
      <c r="G335"/>
    </row>
    <row r="336" spans="5:7">
      <c r="E336"/>
      <c r="G336"/>
    </row>
    <row r="337" spans="5:7">
      <c r="E337"/>
      <c r="G337"/>
    </row>
    <row r="338" spans="5:7">
      <c r="E338"/>
      <c r="G338"/>
    </row>
    <row r="339" spans="5:7">
      <c r="E339"/>
      <c r="G339"/>
    </row>
    <row r="340" spans="5:7">
      <c r="E340"/>
      <c r="G340"/>
    </row>
    <row r="341" spans="5:7">
      <c r="E341"/>
      <c r="G341"/>
    </row>
    <row r="342" spans="5:7">
      <c r="E342"/>
      <c r="G342"/>
    </row>
    <row r="343" spans="5:7">
      <c r="E343"/>
      <c r="G343"/>
    </row>
    <row r="344" spans="5:7">
      <c r="E344"/>
      <c r="G344"/>
    </row>
    <row r="345" spans="5:7">
      <c r="E345"/>
      <c r="G345"/>
    </row>
    <row r="346" spans="5:7">
      <c r="E346"/>
      <c r="G346"/>
    </row>
    <row r="347" spans="5:7">
      <c r="E347"/>
      <c r="G347"/>
    </row>
    <row r="348" spans="5:7">
      <c r="E348"/>
      <c r="G348"/>
    </row>
    <row r="349" spans="5:7">
      <c r="E349"/>
      <c r="G349"/>
    </row>
    <row r="350" spans="5:7">
      <c r="E350"/>
      <c r="G350"/>
    </row>
    <row r="351" spans="5:7">
      <c r="E351"/>
      <c r="G351"/>
    </row>
    <row r="352" spans="5:7">
      <c r="E352"/>
      <c r="G352"/>
    </row>
    <row r="353" spans="5:7">
      <c r="E353"/>
      <c r="G353"/>
    </row>
    <row r="354" spans="5:7">
      <c r="E354"/>
      <c r="G354"/>
    </row>
    <row r="355" spans="5:7">
      <c r="E355"/>
      <c r="G355"/>
    </row>
    <row r="356" spans="5:7">
      <c r="E356"/>
      <c r="G356"/>
    </row>
    <row r="357" spans="5:7">
      <c r="E357"/>
      <c r="G357"/>
    </row>
    <row r="358" spans="5:7">
      <c r="E358"/>
      <c r="G358"/>
    </row>
    <row r="359" spans="5:7">
      <c r="E359"/>
      <c r="G359"/>
    </row>
    <row r="360" spans="5:7">
      <c r="E360"/>
      <c r="G360"/>
    </row>
    <row r="361" spans="5:7">
      <c r="E361"/>
      <c r="G361"/>
    </row>
    <row r="362" spans="5:7">
      <c r="E362"/>
      <c r="G362"/>
    </row>
    <row r="363" spans="5:7">
      <c r="E363"/>
      <c r="G363"/>
    </row>
    <row r="364" spans="5:7">
      <c r="E364"/>
      <c r="G364"/>
    </row>
    <row r="365" spans="5:7">
      <c r="E365"/>
      <c r="G365"/>
    </row>
    <row r="366" spans="5:7">
      <c r="E366"/>
      <c r="G366"/>
    </row>
    <row r="367" spans="5:7">
      <c r="E367"/>
      <c r="G367"/>
    </row>
    <row r="368" spans="5:7">
      <c r="E368"/>
      <c r="G368"/>
    </row>
    <row r="369" spans="5:7">
      <c r="E369"/>
      <c r="G369"/>
    </row>
    <row r="370" spans="5:7">
      <c r="E370"/>
      <c r="G370"/>
    </row>
    <row r="371" spans="5:7">
      <c r="E371"/>
      <c r="G371"/>
    </row>
    <row r="372" spans="5:7">
      <c r="E372"/>
      <c r="G372"/>
    </row>
    <row r="373" spans="5:7">
      <c r="E373"/>
      <c r="G373"/>
    </row>
    <row r="374" spans="5:7">
      <c r="E374"/>
      <c r="G374"/>
    </row>
    <row r="375" spans="5:7">
      <c r="E375"/>
      <c r="G375"/>
    </row>
    <row r="376" spans="5:7">
      <c r="E376"/>
      <c r="G376"/>
    </row>
    <row r="377" spans="5:7">
      <c r="E377"/>
      <c r="G377"/>
    </row>
    <row r="378" spans="5:7">
      <c r="E378"/>
      <c r="G378"/>
    </row>
    <row r="379" spans="5:7">
      <c r="E379"/>
      <c r="G379"/>
    </row>
    <row r="380" spans="5:7">
      <c r="E380"/>
      <c r="G380"/>
    </row>
    <row r="381" spans="5:7">
      <c r="E381"/>
      <c r="G381"/>
    </row>
    <row r="382" spans="5:7">
      <c r="E382"/>
      <c r="G382"/>
    </row>
    <row r="383" spans="5:7">
      <c r="E383"/>
      <c r="G383"/>
    </row>
    <row r="384" spans="5:7">
      <c r="E384"/>
      <c r="G384"/>
    </row>
    <row r="385" spans="5:7">
      <c r="E385"/>
      <c r="G385"/>
    </row>
    <row r="386" spans="5:7">
      <c r="E386"/>
      <c r="G386"/>
    </row>
    <row r="387" spans="5:7">
      <c r="E387"/>
      <c r="G387"/>
    </row>
    <row r="388" spans="5:7">
      <c r="E388"/>
      <c r="G388"/>
    </row>
    <row r="389" spans="5:7">
      <c r="E389"/>
      <c r="G389"/>
    </row>
    <row r="390" spans="5:7">
      <c r="E390"/>
      <c r="G390"/>
    </row>
    <row r="391" spans="5:7">
      <c r="E391"/>
      <c r="G391"/>
    </row>
    <row r="392" spans="5:7">
      <c r="E392"/>
      <c r="G392"/>
    </row>
    <row r="393" spans="5:7">
      <c r="E393"/>
      <c r="G393"/>
    </row>
    <row r="394" spans="5:7">
      <c r="E394"/>
      <c r="G394"/>
    </row>
    <row r="395" spans="5:7">
      <c r="E395"/>
      <c r="G395"/>
    </row>
    <row r="396" spans="5:7">
      <c r="E396"/>
      <c r="G396"/>
    </row>
    <row r="397" spans="5:7">
      <c r="E397"/>
      <c r="G397"/>
    </row>
    <row r="398" spans="5:7">
      <c r="E398"/>
      <c r="G398"/>
    </row>
    <row r="399" spans="5:7">
      <c r="E399"/>
      <c r="G399"/>
    </row>
    <row r="400" spans="5:7">
      <c r="E400"/>
      <c r="G400"/>
    </row>
    <row r="401" spans="5:7">
      <c r="E401"/>
      <c r="G401"/>
    </row>
    <row r="402" spans="5:7">
      <c r="E402"/>
      <c r="G402"/>
    </row>
    <row r="403" spans="5:7">
      <c r="E403"/>
      <c r="G403"/>
    </row>
    <row r="404" spans="5:7">
      <c r="E404"/>
      <c r="G404"/>
    </row>
    <row r="405" spans="5:7">
      <c r="E405"/>
      <c r="G405"/>
    </row>
    <row r="406" spans="5:7">
      <c r="E406"/>
      <c r="G406"/>
    </row>
    <row r="407" spans="5:7">
      <c r="E407"/>
      <c r="G407"/>
    </row>
    <row r="408" spans="5:7">
      <c r="E408"/>
      <c r="G408"/>
    </row>
    <row r="409" spans="5:7">
      <c r="E409"/>
      <c r="G409"/>
    </row>
    <row r="410" spans="5:7">
      <c r="E410"/>
      <c r="G410"/>
    </row>
    <row r="411" spans="5:7">
      <c r="E411"/>
      <c r="G411"/>
    </row>
    <row r="412" spans="5:7">
      <c r="E412"/>
      <c r="G412"/>
    </row>
    <row r="413" spans="5:7">
      <c r="E413"/>
      <c r="G413"/>
    </row>
    <row r="414" spans="5:7">
      <c r="E414"/>
      <c r="G414"/>
    </row>
    <row r="415" spans="5:7">
      <c r="E415"/>
      <c r="G415"/>
    </row>
    <row r="416" spans="5:7">
      <c r="E416"/>
      <c r="G416"/>
    </row>
    <row r="417" spans="5:7">
      <c r="E417"/>
      <c r="G417"/>
    </row>
    <row r="418" spans="5:7">
      <c r="E418"/>
      <c r="G418"/>
    </row>
    <row r="419" spans="5:7">
      <c r="E419"/>
      <c r="G419"/>
    </row>
    <row r="420" spans="5:7">
      <c r="E420"/>
      <c r="G420"/>
    </row>
    <row r="421" spans="5:7">
      <c r="E421"/>
      <c r="G421"/>
    </row>
    <row r="422" spans="5:7">
      <c r="E422"/>
      <c r="G422"/>
    </row>
    <row r="423" spans="5:7">
      <c r="E423"/>
      <c r="G423"/>
    </row>
    <row r="424" spans="5:7">
      <c r="E424"/>
      <c r="G424"/>
    </row>
    <row r="425" spans="5:7">
      <c r="E425"/>
      <c r="G425"/>
    </row>
    <row r="426" spans="5:7">
      <c r="E426"/>
      <c r="G426"/>
    </row>
    <row r="427" spans="5:7">
      <c r="E427"/>
      <c r="G427"/>
    </row>
    <row r="428" spans="5:7">
      <c r="E428"/>
      <c r="G428"/>
    </row>
    <row r="429" spans="5:7">
      <c r="E429"/>
      <c r="G429"/>
    </row>
    <row r="430" spans="5:7">
      <c r="E430"/>
      <c r="G430"/>
    </row>
    <row r="431" spans="5:7">
      <c r="E431"/>
      <c r="G431"/>
    </row>
    <row r="432" spans="5:7">
      <c r="E432"/>
      <c r="G432"/>
    </row>
    <row r="433" spans="5:7">
      <c r="E433"/>
      <c r="G433"/>
    </row>
    <row r="434" spans="5:7">
      <c r="E434"/>
      <c r="G434"/>
    </row>
    <row r="435" spans="5:7">
      <c r="E435"/>
      <c r="G435"/>
    </row>
    <row r="436" spans="5:7">
      <c r="E436"/>
      <c r="G436"/>
    </row>
    <row r="437" spans="5:7">
      <c r="E437"/>
      <c r="G437"/>
    </row>
    <row r="438" spans="5:7">
      <c r="E438"/>
      <c r="G438"/>
    </row>
    <row r="439" spans="5:7">
      <c r="E439"/>
      <c r="G439"/>
    </row>
    <row r="440" spans="5:7">
      <c r="E440"/>
      <c r="G440"/>
    </row>
    <row r="441" spans="5:7">
      <c r="E441"/>
      <c r="G441"/>
    </row>
    <row r="442" spans="5:7">
      <c r="E442"/>
      <c r="G442"/>
    </row>
    <row r="443" spans="5:7">
      <c r="E443"/>
      <c r="G443"/>
    </row>
    <row r="444" spans="5:7">
      <c r="E444"/>
      <c r="G444"/>
    </row>
    <row r="445" spans="5:7">
      <c r="E445"/>
      <c r="G445"/>
    </row>
    <row r="446" spans="5:7">
      <c r="E446"/>
      <c r="G446"/>
    </row>
    <row r="447" spans="5:7">
      <c r="E447"/>
      <c r="G447"/>
    </row>
    <row r="448" spans="5:7">
      <c r="E448"/>
      <c r="G448"/>
    </row>
    <row r="449" spans="5:7">
      <c r="E449"/>
      <c r="G449"/>
    </row>
    <row r="450" spans="5:7">
      <c r="E450"/>
      <c r="G450"/>
    </row>
    <row r="451" spans="5:7">
      <c r="E451"/>
      <c r="G451"/>
    </row>
    <row r="452" spans="5:7">
      <c r="E452"/>
      <c r="G452"/>
    </row>
    <row r="453" spans="5:7">
      <c r="E453"/>
      <c r="G453"/>
    </row>
    <row r="454" spans="5:7">
      <c r="E454"/>
      <c r="G454"/>
    </row>
    <row r="455" spans="5:7">
      <c r="E455"/>
      <c r="G455"/>
    </row>
    <row r="456" spans="5:7">
      <c r="E456"/>
      <c r="G456"/>
    </row>
    <row r="457" spans="5:7">
      <c r="E457"/>
      <c r="G457"/>
    </row>
    <row r="458" spans="5:7">
      <c r="E458"/>
      <c r="G458"/>
    </row>
    <row r="459" spans="5:7">
      <c r="E459"/>
      <c r="G459"/>
    </row>
    <row r="460" spans="5:7">
      <c r="E460"/>
      <c r="G460"/>
    </row>
    <row r="461" spans="5:7">
      <c r="E461"/>
      <c r="G461"/>
    </row>
    <row r="462" spans="5:7">
      <c r="E462"/>
      <c r="G462"/>
    </row>
    <row r="463" spans="5:7">
      <c r="E463"/>
      <c r="G463"/>
    </row>
    <row r="464" spans="5:7">
      <c r="E464"/>
      <c r="G464"/>
    </row>
    <row r="465" spans="5:7">
      <c r="E465"/>
      <c r="G465"/>
    </row>
    <row r="466" spans="5:7">
      <c r="E466"/>
      <c r="G466"/>
    </row>
    <row r="467" spans="5:7">
      <c r="E467"/>
      <c r="G467"/>
    </row>
    <row r="468" spans="5:7">
      <c r="E468"/>
      <c r="G468"/>
    </row>
    <row r="469" spans="5:7">
      <c r="E469"/>
      <c r="G469"/>
    </row>
    <row r="470" spans="5:7">
      <c r="E470"/>
      <c r="G470"/>
    </row>
    <row r="471" spans="5:7">
      <c r="E471"/>
      <c r="G471"/>
    </row>
    <row r="472" spans="5:7">
      <c r="E472"/>
      <c r="G472"/>
    </row>
    <row r="473" spans="5:7">
      <c r="E473"/>
      <c r="G473"/>
    </row>
    <row r="474" spans="5:7">
      <c r="E474"/>
      <c r="G474"/>
    </row>
    <row r="475" spans="5:7">
      <c r="E475"/>
      <c r="G475"/>
    </row>
    <row r="476" spans="5:7">
      <c r="E476"/>
      <c r="G476"/>
    </row>
    <row r="477" spans="5:7">
      <c r="E477"/>
      <c r="G477"/>
    </row>
    <row r="478" spans="5:7">
      <c r="E478"/>
      <c r="G478"/>
    </row>
    <row r="479" spans="5:7">
      <c r="E479"/>
      <c r="G479"/>
    </row>
    <row r="480" spans="5:7">
      <c r="E480"/>
      <c r="G480"/>
    </row>
    <row r="481" spans="5:7">
      <c r="E481"/>
      <c r="G481"/>
    </row>
    <row r="482" spans="5:7">
      <c r="E482"/>
      <c r="G482"/>
    </row>
    <row r="483" spans="5:7">
      <c r="E483"/>
      <c r="G483"/>
    </row>
    <row r="484" spans="5:7">
      <c r="E484"/>
      <c r="G484"/>
    </row>
    <row r="485" spans="5:7">
      <c r="E485"/>
      <c r="G485"/>
    </row>
    <row r="486" spans="5:7">
      <c r="E486"/>
      <c r="G486"/>
    </row>
    <row r="487" spans="5:7">
      <c r="E487"/>
      <c r="G487"/>
    </row>
    <row r="488" spans="5:7">
      <c r="E488"/>
      <c r="G488"/>
    </row>
    <row r="489" spans="5:7">
      <c r="E489"/>
      <c r="G489"/>
    </row>
    <row r="490" spans="5:7">
      <c r="E490"/>
      <c r="G490"/>
    </row>
    <row r="491" spans="5:7">
      <c r="E491"/>
      <c r="G491"/>
    </row>
    <row r="492" spans="5:7">
      <c r="E492"/>
      <c r="G492"/>
    </row>
    <row r="493" spans="5:7">
      <c r="E493"/>
      <c r="G493"/>
    </row>
    <row r="494" spans="5:7">
      <c r="E494"/>
      <c r="G494"/>
    </row>
    <row r="495" spans="5:7">
      <c r="E495"/>
      <c r="G495"/>
    </row>
    <row r="496" spans="5:7">
      <c r="E496"/>
      <c r="G496"/>
    </row>
    <row r="497" spans="5:7">
      <c r="E497"/>
      <c r="G497"/>
    </row>
    <row r="498" spans="5:7">
      <c r="E498"/>
      <c r="G498"/>
    </row>
    <row r="499" spans="5:7">
      <c r="E499"/>
      <c r="G499"/>
    </row>
    <row r="500" spans="5:7">
      <c r="E500"/>
      <c r="G500"/>
    </row>
    <row r="501" spans="5:7">
      <c r="E501"/>
      <c r="G501"/>
    </row>
    <row r="502" spans="5:7">
      <c r="E502"/>
      <c r="G502"/>
    </row>
    <row r="503" spans="5:7">
      <c r="E503"/>
      <c r="G503"/>
    </row>
    <row r="504" spans="5:7">
      <c r="E504"/>
      <c r="G504"/>
    </row>
    <row r="505" spans="5:7">
      <c r="E505"/>
      <c r="G505"/>
    </row>
    <row r="506" spans="5:7">
      <c r="E506"/>
      <c r="G506"/>
    </row>
    <row r="507" spans="5:7">
      <c r="E507"/>
      <c r="G507"/>
    </row>
    <row r="508" spans="5:7">
      <c r="E508"/>
      <c r="G508"/>
    </row>
    <row r="509" spans="5:7">
      <c r="E509"/>
      <c r="G509"/>
    </row>
    <row r="510" spans="5:7">
      <c r="E510"/>
      <c r="G510"/>
    </row>
    <row r="511" spans="5:7">
      <c r="E511"/>
      <c r="G511"/>
    </row>
    <row r="512" spans="5:7">
      <c r="E512"/>
      <c r="G512"/>
    </row>
    <row r="513" spans="5:7">
      <c r="E513"/>
      <c r="G513"/>
    </row>
    <row r="514" spans="5:7">
      <c r="E514"/>
      <c r="G514"/>
    </row>
    <row r="515" spans="5:7">
      <c r="E515"/>
      <c r="G515"/>
    </row>
    <row r="516" spans="5:7">
      <c r="E516"/>
      <c r="G516"/>
    </row>
    <row r="517" spans="5:7">
      <c r="E517"/>
      <c r="G517"/>
    </row>
    <row r="518" spans="5:7">
      <c r="E518"/>
      <c r="G518"/>
    </row>
    <row r="519" spans="5:7">
      <c r="E519"/>
      <c r="G519"/>
    </row>
    <row r="520" spans="5:7">
      <c r="E520"/>
      <c r="G520"/>
    </row>
    <row r="521" spans="5:7">
      <c r="E521"/>
      <c r="G521"/>
    </row>
    <row r="522" spans="5:7">
      <c r="E522"/>
      <c r="G522"/>
    </row>
    <row r="523" spans="5:7">
      <c r="E523"/>
      <c r="G523"/>
    </row>
    <row r="524" spans="5:7">
      <c r="E524"/>
      <c r="G524"/>
    </row>
    <row r="525" spans="5:7">
      <c r="E525"/>
      <c r="G525"/>
    </row>
    <row r="526" spans="5:7">
      <c r="E526"/>
      <c r="G526"/>
    </row>
    <row r="527" spans="5:7">
      <c r="E527"/>
      <c r="G527"/>
    </row>
    <row r="528" spans="5:7">
      <c r="E528"/>
      <c r="G528"/>
    </row>
    <row r="529" spans="5:7">
      <c r="E529"/>
      <c r="G529"/>
    </row>
    <row r="530" spans="5:7">
      <c r="E530"/>
      <c r="G530"/>
    </row>
    <row r="531" spans="5:7">
      <c r="E531"/>
      <c r="G531"/>
    </row>
    <row r="532" spans="5:7">
      <c r="E532"/>
      <c r="G532"/>
    </row>
    <row r="533" spans="5:7">
      <c r="E533"/>
      <c r="G533"/>
    </row>
    <row r="534" spans="5:7">
      <c r="E534"/>
      <c r="G534"/>
    </row>
    <row r="535" spans="5:7">
      <c r="E535"/>
      <c r="G535"/>
    </row>
    <row r="536" spans="5:7">
      <c r="E536"/>
      <c r="G536"/>
    </row>
    <row r="537" spans="5:7">
      <c r="E537"/>
      <c r="G537"/>
    </row>
    <row r="538" spans="5:7">
      <c r="E538"/>
      <c r="G538"/>
    </row>
    <row r="539" spans="5:7">
      <c r="E539"/>
      <c r="G539"/>
    </row>
    <row r="540" spans="5:7">
      <c r="E540"/>
      <c r="G540"/>
    </row>
    <row r="541" spans="5:7">
      <c r="E541"/>
      <c r="G541"/>
    </row>
    <row r="542" spans="5:7">
      <c r="E542"/>
      <c r="G542"/>
    </row>
    <row r="543" spans="5:7">
      <c r="E543"/>
      <c r="G543"/>
    </row>
    <row r="544" spans="5:7">
      <c r="E544"/>
      <c r="G544"/>
    </row>
    <row r="545" spans="5:7">
      <c r="E545"/>
      <c r="G545"/>
    </row>
    <row r="546" spans="5:7">
      <c r="E546"/>
      <c r="G546"/>
    </row>
    <row r="547" spans="5:7">
      <c r="E547"/>
      <c r="G547"/>
    </row>
    <row r="548" spans="5:7">
      <c r="E548"/>
      <c r="G548"/>
    </row>
    <row r="549" spans="5:7">
      <c r="E549"/>
      <c r="G549"/>
    </row>
    <row r="550" spans="5:7">
      <c r="E550"/>
      <c r="G550"/>
    </row>
    <row r="551" spans="5:7">
      <c r="E551"/>
      <c r="G551"/>
    </row>
    <row r="552" spans="5:7">
      <c r="E552"/>
      <c r="G552"/>
    </row>
    <row r="553" spans="5:7">
      <c r="E553"/>
      <c r="G553"/>
    </row>
    <row r="554" spans="5:7">
      <c r="E554"/>
      <c r="G554"/>
    </row>
    <row r="555" spans="5:7">
      <c r="E555"/>
      <c r="G555"/>
    </row>
    <row r="556" spans="5:7">
      <c r="E556"/>
      <c r="G556"/>
    </row>
    <row r="557" spans="5:7">
      <c r="E557"/>
      <c r="G557"/>
    </row>
    <row r="558" spans="5:7">
      <c r="E558"/>
      <c r="G558"/>
    </row>
    <row r="559" spans="5:7">
      <c r="E559"/>
      <c r="G559"/>
    </row>
    <row r="560" spans="5:7">
      <c r="E560"/>
      <c r="G560"/>
    </row>
    <row r="561" spans="5:7">
      <c r="E561"/>
      <c r="G561"/>
    </row>
    <row r="562" spans="5:7">
      <c r="E562"/>
      <c r="G562"/>
    </row>
    <row r="563" spans="5:7">
      <c r="E563"/>
      <c r="G563"/>
    </row>
    <row r="564" spans="5:7">
      <c r="E564"/>
      <c r="G564"/>
    </row>
    <row r="565" spans="5:7">
      <c r="E565"/>
      <c r="G565"/>
    </row>
    <row r="566" spans="5:7">
      <c r="E566"/>
      <c r="G566"/>
    </row>
    <row r="567" spans="5:7">
      <c r="E567"/>
      <c r="G567"/>
    </row>
    <row r="568" spans="5:7">
      <c r="E568"/>
      <c r="G568"/>
    </row>
    <row r="569" spans="5:7">
      <c r="E569"/>
      <c r="G569"/>
    </row>
    <row r="570" spans="5:7">
      <c r="E570"/>
      <c r="G570"/>
    </row>
    <row r="571" spans="5:7">
      <c r="E571"/>
      <c r="G571"/>
    </row>
    <row r="572" spans="5:7">
      <c r="E572"/>
      <c r="G572"/>
    </row>
    <row r="573" spans="5:7">
      <c r="E573"/>
      <c r="G573"/>
    </row>
    <row r="574" spans="5:7">
      <c r="E574"/>
      <c r="G574"/>
    </row>
    <row r="575" spans="5:7">
      <c r="E575"/>
      <c r="G575"/>
    </row>
    <row r="576" spans="5:7">
      <c r="E576"/>
      <c r="G576"/>
    </row>
    <row r="577" spans="5:7">
      <c r="E577"/>
      <c r="G577"/>
    </row>
    <row r="578" spans="5:7">
      <c r="E578"/>
      <c r="G578"/>
    </row>
    <row r="579" spans="5:7">
      <c r="E579"/>
      <c r="G579"/>
    </row>
    <row r="580" spans="5:7">
      <c r="E580"/>
      <c r="G580"/>
    </row>
    <row r="581" spans="5:7">
      <c r="E581"/>
      <c r="G581"/>
    </row>
    <row r="582" spans="5:7">
      <c r="E582"/>
      <c r="G582"/>
    </row>
    <row r="583" spans="5:7">
      <c r="E583"/>
      <c r="G583"/>
    </row>
    <row r="584" spans="5:7">
      <c r="E584"/>
      <c r="G584"/>
    </row>
    <row r="585" spans="5:7">
      <c r="E585"/>
      <c r="G585"/>
    </row>
    <row r="586" spans="5:7">
      <c r="E586"/>
      <c r="G586"/>
    </row>
    <row r="587" spans="5:7">
      <c r="E587"/>
      <c r="G587"/>
    </row>
    <row r="588" spans="5:7">
      <c r="E588"/>
      <c r="G588"/>
    </row>
    <row r="589" spans="5:7">
      <c r="E589"/>
      <c r="G589"/>
    </row>
    <row r="590" spans="5:7">
      <c r="E590"/>
      <c r="G590"/>
    </row>
    <row r="591" spans="5:7">
      <c r="E591"/>
      <c r="G591"/>
    </row>
    <row r="592" spans="5:7">
      <c r="E592"/>
      <c r="G592"/>
    </row>
    <row r="593" spans="5:7">
      <c r="E593"/>
      <c r="G593"/>
    </row>
    <row r="594" spans="5:7">
      <c r="E594"/>
      <c r="G594"/>
    </row>
    <row r="595" spans="5:7">
      <c r="E595"/>
      <c r="G595"/>
    </row>
    <row r="596" spans="5:7">
      <c r="E596"/>
      <c r="G596"/>
    </row>
    <row r="597" spans="5:7">
      <c r="E597"/>
      <c r="G597"/>
    </row>
    <row r="598" spans="5:7">
      <c r="E598"/>
      <c r="G598"/>
    </row>
    <row r="599" spans="5:7">
      <c r="E599"/>
      <c r="G599"/>
    </row>
    <row r="600" spans="5:7">
      <c r="E600"/>
      <c r="G600"/>
    </row>
    <row r="601" spans="5:7">
      <c r="E601"/>
      <c r="G601"/>
    </row>
    <row r="602" spans="5:7">
      <c r="E602"/>
      <c r="G602"/>
    </row>
    <row r="603" spans="5:7">
      <c r="E603"/>
      <c r="G603"/>
    </row>
    <row r="604" spans="5:7">
      <c r="E604"/>
      <c r="G604"/>
    </row>
    <row r="605" spans="5:7">
      <c r="E605"/>
      <c r="G605"/>
    </row>
    <row r="606" spans="5:7">
      <c r="E606"/>
      <c r="G606"/>
    </row>
    <row r="607" spans="5:7">
      <c r="E607"/>
      <c r="G607"/>
    </row>
    <row r="608" spans="5:7">
      <c r="E608"/>
      <c r="G608"/>
    </row>
    <row r="609" spans="5:7">
      <c r="E609"/>
      <c r="G609"/>
    </row>
    <row r="610" spans="5:7">
      <c r="E610"/>
      <c r="G610"/>
    </row>
    <row r="611" spans="5:7">
      <c r="E611"/>
      <c r="G611"/>
    </row>
    <row r="612" spans="5:7">
      <c r="E612"/>
      <c r="G612"/>
    </row>
    <row r="613" spans="5:7">
      <c r="E613"/>
      <c r="G613"/>
    </row>
    <row r="614" spans="5:7">
      <c r="E614"/>
      <c r="G614"/>
    </row>
    <row r="615" spans="5:7">
      <c r="E615"/>
      <c r="G615"/>
    </row>
    <row r="616" spans="5:7">
      <c r="E616"/>
      <c r="G616"/>
    </row>
    <row r="617" spans="5:7">
      <c r="E617"/>
      <c r="G617"/>
    </row>
    <row r="618" spans="5:7">
      <c r="E618"/>
      <c r="G618"/>
    </row>
    <row r="619" spans="5:7">
      <c r="E619"/>
      <c r="G619"/>
    </row>
    <row r="620" spans="5:7">
      <c r="E620"/>
      <c r="G620"/>
    </row>
    <row r="621" spans="5:7">
      <c r="E621"/>
      <c r="G621"/>
    </row>
    <row r="622" spans="5:7">
      <c r="E622"/>
      <c r="G622"/>
    </row>
    <row r="623" spans="5:7">
      <c r="E623"/>
      <c r="G623"/>
    </row>
    <row r="624" spans="5:7">
      <c r="E624"/>
      <c r="G624"/>
    </row>
    <row r="625" spans="5:7">
      <c r="E625"/>
      <c r="G625"/>
    </row>
    <row r="626" spans="5:7">
      <c r="E626"/>
      <c r="G626"/>
    </row>
    <row r="627" spans="5:7">
      <c r="E627"/>
      <c r="G627"/>
    </row>
    <row r="628" spans="5:7">
      <c r="E628"/>
      <c r="G628"/>
    </row>
    <row r="629" spans="5:7">
      <c r="E629"/>
      <c r="G629"/>
    </row>
    <row r="630" spans="5:7">
      <c r="E630"/>
      <c r="G630"/>
    </row>
    <row r="631" spans="5:7">
      <c r="E631"/>
      <c r="G631"/>
    </row>
    <row r="632" spans="5:7">
      <c r="E632"/>
      <c r="G632"/>
    </row>
    <row r="633" spans="5:7">
      <c r="E633"/>
      <c r="G633"/>
    </row>
    <row r="634" spans="5:7">
      <c r="E634"/>
      <c r="G634"/>
    </row>
    <row r="635" spans="5:7">
      <c r="E635"/>
      <c r="G635"/>
    </row>
    <row r="636" spans="5:7">
      <c r="E636"/>
      <c r="G636"/>
    </row>
    <row r="637" spans="5:7">
      <c r="E637"/>
      <c r="G637"/>
    </row>
    <row r="638" spans="5:7">
      <c r="E638"/>
      <c r="G638"/>
    </row>
    <row r="639" spans="5:7">
      <c r="E639"/>
      <c r="G639"/>
    </row>
    <row r="640" spans="5:7">
      <c r="E640"/>
      <c r="G640"/>
    </row>
    <row r="641" spans="5:7">
      <c r="E641"/>
      <c r="G641"/>
    </row>
    <row r="642" spans="5:7">
      <c r="E642"/>
      <c r="G642"/>
    </row>
    <row r="643" spans="5:7">
      <c r="E643"/>
      <c r="G643"/>
    </row>
    <row r="644" spans="5:7">
      <c r="E644"/>
      <c r="G644"/>
    </row>
    <row r="645" spans="5:7">
      <c r="E645"/>
      <c r="G645"/>
    </row>
    <row r="646" spans="5:7">
      <c r="E646"/>
      <c r="G646"/>
    </row>
    <row r="647" spans="5:7">
      <c r="E647"/>
      <c r="G647"/>
    </row>
    <row r="648" spans="5:7">
      <c r="E648"/>
      <c r="G648"/>
    </row>
    <row r="649" spans="5:7">
      <c r="E649"/>
      <c r="G649"/>
    </row>
    <row r="650" spans="5:7">
      <c r="E650"/>
      <c r="G650"/>
    </row>
    <row r="651" spans="5:7">
      <c r="E651"/>
      <c r="G651"/>
    </row>
    <row r="652" spans="5:7">
      <c r="E652"/>
      <c r="G652"/>
    </row>
    <row r="653" spans="5:7">
      <c r="E653"/>
      <c r="G653"/>
    </row>
    <row r="654" spans="5:7">
      <c r="E654"/>
      <c r="G654"/>
    </row>
    <row r="655" spans="5:7">
      <c r="E655"/>
      <c r="G655"/>
    </row>
    <row r="656" spans="5:7">
      <c r="E656"/>
      <c r="G656"/>
    </row>
    <row r="657" spans="5:7">
      <c r="E657"/>
      <c r="G657"/>
    </row>
    <row r="658" spans="5:7">
      <c r="E658"/>
      <c r="G658"/>
    </row>
    <row r="659" spans="5:7">
      <c r="E659"/>
      <c r="G659"/>
    </row>
    <row r="660" spans="5:7">
      <c r="E660"/>
      <c r="G660"/>
    </row>
    <row r="661" spans="5:7">
      <c r="E661"/>
      <c r="G661"/>
    </row>
    <row r="662" spans="5:7">
      <c r="E662"/>
      <c r="G662"/>
    </row>
    <row r="663" spans="5:7">
      <c r="E663"/>
      <c r="G663"/>
    </row>
    <row r="664" spans="5:7">
      <c r="E664"/>
      <c r="G664"/>
    </row>
    <row r="665" spans="5:7">
      <c r="E665"/>
      <c r="G665"/>
    </row>
    <row r="666" spans="5:7">
      <c r="E666"/>
      <c r="G666"/>
    </row>
    <row r="667" spans="5:7">
      <c r="E667"/>
      <c r="G667"/>
    </row>
    <row r="668" spans="5:7">
      <c r="E668"/>
      <c r="G668"/>
    </row>
    <row r="669" spans="5:7">
      <c r="E669"/>
      <c r="G669"/>
    </row>
    <row r="670" spans="5:7">
      <c r="E670"/>
      <c r="G670"/>
    </row>
    <row r="671" spans="5:7">
      <c r="E671"/>
      <c r="G671"/>
    </row>
    <row r="672" spans="5:7">
      <c r="E672"/>
      <c r="G672"/>
    </row>
    <row r="673" spans="5:7">
      <c r="E673"/>
      <c r="G673"/>
    </row>
    <row r="674" spans="5:7">
      <c r="E674"/>
      <c r="G674"/>
    </row>
    <row r="675" spans="5:7">
      <c r="E675"/>
      <c r="G675"/>
    </row>
    <row r="676" spans="5:7">
      <c r="E676"/>
      <c r="G676"/>
    </row>
    <row r="677" spans="5:7">
      <c r="E677"/>
      <c r="G677"/>
    </row>
    <row r="678" spans="5:7">
      <c r="E678"/>
      <c r="G678"/>
    </row>
    <row r="679" spans="5:7">
      <c r="E679"/>
      <c r="G679"/>
    </row>
    <row r="680" spans="5:7">
      <c r="E680"/>
      <c r="G680"/>
    </row>
    <row r="681" spans="5:7">
      <c r="E681"/>
      <c r="G681"/>
    </row>
    <row r="682" spans="5:7">
      <c r="E682"/>
      <c r="G682"/>
    </row>
    <row r="683" spans="5:7">
      <c r="E683"/>
      <c r="G683"/>
    </row>
    <row r="684" spans="5:7">
      <c r="E684"/>
      <c r="G684"/>
    </row>
    <row r="685" spans="5:7">
      <c r="E685"/>
      <c r="G685"/>
    </row>
    <row r="686" spans="5:7">
      <c r="E686"/>
      <c r="G686"/>
    </row>
    <row r="687" spans="5:7">
      <c r="E687"/>
      <c r="G687"/>
    </row>
    <row r="688" spans="5:7">
      <c r="E688"/>
      <c r="G688"/>
    </row>
    <row r="689" spans="5:7">
      <c r="E689"/>
      <c r="G689"/>
    </row>
    <row r="690" spans="5:7">
      <c r="E690"/>
      <c r="G690"/>
    </row>
    <row r="691" spans="5:7">
      <c r="E691"/>
      <c r="G691"/>
    </row>
    <row r="692" spans="5:7">
      <c r="E692"/>
      <c r="G692"/>
    </row>
    <row r="693" spans="5:7">
      <c r="E693"/>
      <c r="G693"/>
    </row>
    <row r="694" spans="5:7">
      <c r="E694"/>
      <c r="G694"/>
    </row>
    <row r="695" spans="5:7">
      <c r="E695"/>
      <c r="G695"/>
    </row>
    <row r="696" spans="5:7">
      <c r="E696"/>
      <c r="G696"/>
    </row>
    <row r="697" spans="5:7">
      <c r="E697"/>
      <c r="G697"/>
    </row>
    <row r="698" spans="5:7">
      <c r="E698"/>
      <c r="G698"/>
    </row>
    <row r="699" spans="5:7">
      <c r="E699"/>
      <c r="G699"/>
    </row>
    <row r="700" spans="5:7">
      <c r="E700"/>
      <c r="G700"/>
    </row>
    <row r="701" spans="5:7">
      <c r="E701"/>
      <c r="G701"/>
    </row>
    <row r="702" spans="5:7">
      <c r="E702"/>
      <c r="G702"/>
    </row>
    <row r="703" spans="5:7">
      <c r="E703"/>
      <c r="G703"/>
    </row>
    <row r="704" spans="5:7">
      <c r="E704"/>
      <c r="G704"/>
    </row>
    <row r="705" spans="5:7">
      <c r="E705"/>
      <c r="G705"/>
    </row>
    <row r="706" spans="5:7">
      <c r="E706"/>
      <c r="G706"/>
    </row>
    <row r="707" spans="5:7">
      <c r="E707"/>
      <c r="G707"/>
    </row>
    <row r="708" spans="5:7">
      <c r="E708"/>
      <c r="G708"/>
    </row>
    <row r="709" spans="5:7">
      <c r="E709"/>
      <c r="G709"/>
    </row>
    <row r="710" spans="5:7">
      <c r="E710"/>
      <c r="G710"/>
    </row>
    <row r="711" spans="5:7">
      <c r="E711"/>
      <c r="G711"/>
    </row>
    <row r="712" spans="5:7">
      <c r="E712"/>
      <c r="G712"/>
    </row>
    <row r="713" spans="5:7">
      <c r="E713"/>
      <c r="G713"/>
    </row>
    <row r="714" spans="5:7">
      <c r="E714"/>
      <c r="G714"/>
    </row>
    <row r="715" spans="5:7">
      <c r="E715"/>
      <c r="G715"/>
    </row>
    <row r="716" spans="5:7">
      <c r="E716"/>
      <c r="G716"/>
    </row>
    <row r="717" spans="5:7">
      <c r="E717"/>
      <c r="G717"/>
    </row>
    <row r="718" spans="5:7">
      <c r="E718"/>
      <c r="G718"/>
    </row>
    <row r="719" spans="5:7">
      <c r="E719"/>
      <c r="G719"/>
    </row>
    <row r="720" spans="5:7">
      <c r="E720"/>
      <c r="G720"/>
    </row>
    <row r="721" spans="5:7">
      <c r="E721"/>
      <c r="G721"/>
    </row>
    <row r="722" spans="5:7">
      <c r="E722"/>
      <c r="G722"/>
    </row>
    <row r="723" spans="5:7">
      <c r="E723"/>
      <c r="G723"/>
    </row>
    <row r="724" spans="5:7">
      <c r="E724"/>
      <c r="G724"/>
    </row>
    <row r="725" spans="5:7">
      <c r="E725"/>
      <c r="G725"/>
    </row>
    <row r="726" spans="5:7">
      <c r="E726"/>
      <c r="G726"/>
    </row>
    <row r="727" spans="5:7">
      <c r="E727"/>
      <c r="G727"/>
    </row>
    <row r="728" spans="5:7">
      <c r="E728"/>
      <c r="G728"/>
    </row>
    <row r="729" spans="5:7">
      <c r="E729"/>
      <c r="G729"/>
    </row>
    <row r="730" spans="5:7">
      <c r="E730"/>
      <c r="G730"/>
    </row>
    <row r="731" spans="5:7">
      <c r="E731"/>
      <c r="G731"/>
    </row>
    <row r="732" spans="5:7">
      <c r="E732"/>
      <c r="G732"/>
    </row>
    <row r="733" spans="5:7">
      <c r="E733"/>
      <c r="G733"/>
    </row>
    <row r="734" spans="5:7">
      <c r="E734"/>
      <c r="G734"/>
    </row>
    <row r="735" spans="5:7">
      <c r="E735"/>
      <c r="G735"/>
    </row>
    <row r="736" spans="5:7">
      <c r="E736"/>
      <c r="G736"/>
    </row>
    <row r="737" spans="5:7">
      <c r="E737"/>
      <c r="G737"/>
    </row>
    <row r="738" spans="5:7">
      <c r="E738"/>
      <c r="G738"/>
    </row>
    <row r="739" spans="5:7">
      <c r="E739"/>
      <c r="G739"/>
    </row>
    <row r="740" spans="5:7">
      <c r="E740"/>
      <c r="G740"/>
    </row>
    <row r="741" spans="5:7">
      <c r="E741"/>
      <c r="G741"/>
    </row>
    <row r="742" spans="5:7">
      <c r="E742"/>
      <c r="G742"/>
    </row>
    <row r="743" spans="5:7">
      <c r="E743"/>
      <c r="G743"/>
    </row>
    <row r="744" spans="5:7">
      <c r="E744"/>
      <c r="G744"/>
    </row>
    <row r="745" spans="5:7">
      <c r="E745"/>
      <c r="G745"/>
    </row>
    <row r="746" spans="5:7">
      <c r="E746"/>
      <c r="G746"/>
    </row>
    <row r="747" spans="5:7">
      <c r="E747"/>
      <c r="G747"/>
    </row>
    <row r="748" spans="5:7">
      <c r="E748"/>
      <c r="G748"/>
    </row>
    <row r="749" spans="5:7">
      <c r="E749"/>
      <c r="G749"/>
    </row>
    <row r="750" spans="5:7">
      <c r="E750"/>
      <c r="G750"/>
    </row>
    <row r="751" spans="5:7">
      <c r="E751"/>
      <c r="G751"/>
    </row>
    <row r="752" spans="5:7">
      <c r="E752"/>
      <c r="G752"/>
    </row>
    <row r="753" spans="5:7">
      <c r="E753"/>
      <c r="G753"/>
    </row>
    <row r="754" spans="5:7">
      <c r="E754"/>
      <c r="G754"/>
    </row>
    <row r="755" spans="5:7">
      <c r="E755"/>
      <c r="G755"/>
    </row>
    <row r="756" spans="5:7">
      <c r="E756"/>
      <c r="G756"/>
    </row>
    <row r="757" spans="5:7">
      <c r="E757"/>
      <c r="G757"/>
    </row>
    <row r="758" spans="5:7">
      <c r="E758"/>
      <c r="G758"/>
    </row>
    <row r="759" spans="5:7">
      <c r="E759"/>
      <c r="G759"/>
    </row>
    <row r="760" spans="5:7">
      <c r="E760"/>
      <c r="G760"/>
    </row>
    <row r="761" spans="5:7">
      <c r="E761"/>
      <c r="G761"/>
    </row>
    <row r="762" spans="5:7">
      <c r="E762"/>
      <c r="G762"/>
    </row>
    <row r="763" spans="5:7">
      <c r="E763"/>
      <c r="G763"/>
    </row>
    <row r="764" spans="5:7">
      <c r="E764"/>
      <c r="G764"/>
    </row>
    <row r="765" spans="5:7">
      <c r="E765"/>
      <c r="G765"/>
    </row>
    <row r="766" spans="5:7">
      <c r="E766"/>
      <c r="G766"/>
    </row>
    <row r="767" spans="5:7">
      <c r="E767"/>
      <c r="G767"/>
    </row>
    <row r="768" spans="5:7">
      <c r="E768"/>
      <c r="G768"/>
    </row>
    <row r="769" spans="5:7">
      <c r="E769"/>
      <c r="G769"/>
    </row>
    <row r="770" spans="5:7">
      <c r="E770"/>
      <c r="G770"/>
    </row>
    <row r="771" spans="5:7">
      <c r="E771"/>
      <c r="G771"/>
    </row>
    <row r="772" spans="5:7">
      <c r="E772"/>
      <c r="G772"/>
    </row>
    <row r="773" spans="5:7">
      <c r="E773"/>
      <c r="G773"/>
    </row>
    <row r="774" spans="5:7">
      <c r="E774"/>
      <c r="G774"/>
    </row>
    <row r="775" spans="5:7">
      <c r="E775"/>
      <c r="G775"/>
    </row>
    <row r="776" spans="5:7">
      <c r="E776"/>
      <c r="G776"/>
    </row>
    <row r="777" spans="5:7">
      <c r="E777"/>
      <c r="G777"/>
    </row>
    <row r="778" spans="5:7">
      <c r="E778"/>
      <c r="G778"/>
    </row>
    <row r="779" spans="5:7">
      <c r="E779"/>
      <c r="G779"/>
    </row>
    <row r="780" spans="5:7">
      <c r="E780"/>
      <c r="G780"/>
    </row>
    <row r="781" spans="5:7">
      <c r="E781"/>
      <c r="G781"/>
    </row>
    <row r="782" spans="5:7">
      <c r="E782"/>
      <c r="G782"/>
    </row>
    <row r="783" spans="5:7">
      <c r="E783"/>
      <c r="G783"/>
    </row>
    <row r="784" spans="5:7">
      <c r="E784"/>
      <c r="G784"/>
    </row>
    <row r="785" spans="5:7">
      <c r="E785"/>
      <c r="G785"/>
    </row>
    <row r="786" spans="5:7">
      <c r="E786"/>
      <c r="G786"/>
    </row>
    <row r="787" spans="5:7">
      <c r="E787"/>
      <c r="G787"/>
    </row>
    <row r="788" spans="5:7">
      <c r="E788"/>
      <c r="G788"/>
    </row>
    <row r="789" spans="5:7">
      <c r="E789"/>
      <c r="G789"/>
    </row>
    <row r="790" spans="5:7">
      <c r="E790"/>
      <c r="G790"/>
    </row>
    <row r="791" spans="5:7">
      <c r="E791"/>
      <c r="G791"/>
    </row>
    <row r="792" spans="5:7">
      <c r="E792"/>
      <c r="G792"/>
    </row>
    <row r="793" spans="5:7">
      <c r="E793"/>
      <c r="G793"/>
    </row>
    <row r="794" spans="5:7">
      <c r="E794"/>
      <c r="G794"/>
    </row>
    <row r="795" spans="5:7">
      <c r="E795"/>
      <c r="G795"/>
    </row>
    <row r="796" spans="5:7">
      <c r="E796"/>
      <c r="G796"/>
    </row>
    <row r="797" spans="5:7">
      <c r="E797"/>
      <c r="G797"/>
    </row>
    <row r="798" spans="5:7">
      <c r="E798"/>
      <c r="G798"/>
    </row>
    <row r="799" spans="5:7">
      <c r="E799"/>
      <c r="G799"/>
    </row>
    <row r="800" spans="5:7">
      <c r="E800"/>
      <c r="G800"/>
    </row>
    <row r="801" spans="1:7">
      <c r="E801"/>
      <c r="G801"/>
    </row>
    <row r="802" spans="1:7">
      <c r="E802"/>
      <c r="G802"/>
    </row>
    <row r="803" spans="1:7">
      <c r="E803"/>
      <c r="G803"/>
    </row>
    <row r="804" spans="1:7">
      <c r="E804"/>
      <c r="G804"/>
    </row>
    <row r="805" spans="1:7">
      <c r="E805"/>
      <c r="G805"/>
    </row>
    <row r="806" spans="1:7">
      <c r="E806"/>
      <c r="G806"/>
    </row>
    <row r="807" spans="1:7">
      <c r="E807"/>
      <c r="G807"/>
    </row>
    <row r="808" spans="1:7">
      <c r="E808"/>
      <c r="G808"/>
    </row>
    <row r="809" spans="1:7">
      <c r="E809"/>
      <c r="G809"/>
    </row>
    <row r="810" spans="1:7">
      <c r="E810"/>
      <c r="G810"/>
    </row>
    <row r="811" spans="1:7">
      <c r="E811"/>
      <c r="G811"/>
    </row>
    <row r="812" spans="1:7">
      <c r="E812"/>
      <c r="G812"/>
    </row>
    <row r="813" spans="1:7">
      <c r="E813"/>
      <c r="G813"/>
    </row>
    <row r="814" spans="1:7">
      <c r="A814" s="9"/>
      <c r="B814" s="9"/>
      <c r="E814"/>
      <c r="G814"/>
    </row>
    <row r="815" spans="1:7">
      <c r="E815"/>
      <c r="G815"/>
    </row>
    <row r="816" spans="1:7">
      <c r="E816"/>
      <c r="G816"/>
    </row>
    <row r="817" spans="5:7">
      <c r="E817"/>
      <c r="G817"/>
    </row>
    <row r="818" spans="5:7">
      <c r="E818"/>
      <c r="G818"/>
    </row>
    <row r="819" spans="5:7">
      <c r="E819"/>
      <c r="G819"/>
    </row>
    <row r="820" spans="5:7">
      <c r="E820"/>
      <c r="G820"/>
    </row>
    <row r="821" spans="5:7">
      <c r="E821"/>
      <c r="G821"/>
    </row>
    <row r="822" spans="5:7">
      <c r="E822"/>
      <c r="G822"/>
    </row>
    <row r="823" spans="5:7">
      <c r="E823"/>
      <c r="G823"/>
    </row>
    <row r="824" spans="5:7">
      <c r="E824"/>
      <c r="G824"/>
    </row>
    <row r="825" spans="5:7">
      <c r="E825"/>
      <c r="G825"/>
    </row>
    <row r="826" spans="5:7">
      <c r="E826"/>
      <c r="G826"/>
    </row>
    <row r="827" spans="5:7">
      <c r="E827"/>
      <c r="G827"/>
    </row>
    <row r="828" spans="5:7">
      <c r="E828"/>
      <c r="G828"/>
    </row>
    <row r="829" spans="5:7">
      <c r="E829"/>
      <c r="G829"/>
    </row>
    <row r="830" spans="5:7">
      <c r="E830"/>
      <c r="G830"/>
    </row>
    <row r="831" spans="5:7">
      <c r="E831"/>
      <c r="G831"/>
    </row>
    <row r="832" spans="5:7">
      <c r="E832"/>
      <c r="G832"/>
    </row>
    <row r="833" spans="5:7">
      <c r="E833"/>
      <c r="G833"/>
    </row>
    <row r="834" spans="5:7">
      <c r="E834"/>
      <c r="G834"/>
    </row>
    <row r="835" spans="5:7">
      <c r="E835"/>
      <c r="G835"/>
    </row>
    <row r="836" spans="5:7">
      <c r="E836"/>
      <c r="G836"/>
    </row>
    <row r="837" spans="5:7">
      <c r="E837"/>
      <c r="G837"/>
    </row>
    <row r="838" spans="5:7">
      <c r="E838"/>
      <c r="G838"/>
    </row>
    <row r="839" spans="5:7">
      <c r="E839"/>
      <c r="G839"/>
    </row>
    <row r="840" spans="5:7">
      <c r="E840"/>
      <c r="G840"/>
    </row>
    <row r="841" spans="5:7">
      <c r="E841"/>
      <c r="G841"/>
    </row>
    <row r="842" spans="5:7">
      <c r="E842"/>
      <c r="G842"/>
    </row>
    <row r="843" spans="5:7">
      <c r="E843"/>
      <c r="G843"/>
    </row>
    <row r="844" spans="5:7">
      <c r="E844"/>
      <c r="G844"/>
    </row>
    <row r="845" spans="5:7">
      <c r="E845"/>
      <c r="G845"/>
    </row>
    <row r="846" spans="5:7">
      <c r="E846"/>
      <c r="G846"/>
    </row>
    <row r="847" spans="5:7">
      <c r="E847"/>
      <c r="G847"/>
    </row>
    <row r="848" spans="5:7">
      <c r="E848"/>
      <c r="G848"/>
    </row>
    <row r="849" spans="5:7">
      <c r="E849"/>
      <c r="G849"/>
    </row>
    <row r="850" spans="5:7">
      <c r="E850"/>
      <c r="G850"/>
    </row>
    <row r="851" spans="5:7">
      <c r="E851"/>
      <c r="G851"/>
    </row>
    <row r="852" spans="5:7">
      <c r="E852"/>
      <c r="G852"/>
    </row>
    <row r="853" spans="5:7">
      <c r="E853"/>
      <c r="G853"/>
    </row>
    <row r="854" spans="5:7">
      <c r="E854"/>
      <c r="G854"/>
    </row>
    <row r="855" spans="5:7">
      <c r="E855"/>
      <c r="G855"/>
    </row>
    <row r="856" spans="5:7">
      <c r="E856"/>
      <c r="G856"/>
    </row>
    <row r="857" spans="5:7">
      <c r="E857"/>
      <c r="G857"/>
    </row>
    <row r="858" spans="5:7">
      <c r="E858"/>
      <c r="G858"/>
    </row>
    <row r="859" spans="5:7">
      <c r="E859"/>
      <c r="G859"/>
    </row>
    <row r="860" spans="5:7">
      <c r="E860"/>
      <c r="G860"/>
    </row>
    <row r="861" spans="5:7">
      <c r="E861"/>
      <c r="G861"/>
    </row>
    <row r="862" spans="5:7">
      <c r="E862"/>
      <c r="G862"/>
    </row>
    <row r="863" spans="5:7">
      <c r="E863"/>
      <c r="G863"/>
    </row>
    <row r="864" spans="5:7">
      <c r="E864"/>
      <c r="G864"/>
    </row>
    <row r="865" spans="5:7">
      <c r="E865"/>
      <c r="G865"/>
    </row>
    <row r="866" spans="5:7">
      <c r="E866"/>
      <c r="G866"/>
    </row>
    <row r="867" spans="5:7">
      <c r="E867"/>
      <c r="G867"/>
    </row>
    <row r="868" spans="5:7">
      <c r="E868"/>
      <c r="G868"/>
    </row>
    <row r="869" spans="5:7">
      <c r="E869"/>
      <c r="G869"/>
    </row>
    <row r="870" spans="5:7">
      <c r="E870"/>
      <c r="G870"/>
    </row>
    <row r="871" spans="5:7">
      <c r="E871"/>
      <c r="G871"/>
    </row>
    <row r="872" spans="5:7">
      <c r="E872"/>
      <c r="G872"/>
    </row>
    <row r="873" spans="5:7">
      <c r="E873"/>
      <c r="G873"/>
    </row>
    <row r="874" spans="5:7">
      <c r="E874"/>
      <c r="G874"/>
    </row>
    <row r="875" spans="5:7">
      <c r="E875"/>
      <c r="G875"/>
    </row>
    <row r="876" spans="5:7">
      <c r="E876"/>
      <c r="G876"/>
    </row>
    <row r="877" spans="5:7">
      <c r="E877"/>
      <c r="G877"/>
    </row>
    <row r="878" spans="5:7">
      <c r="E878"/>
      <c r="G878"/>
    </row>
    <row r="879" spans="5:7">
      <c r="E879"/>
      <c r="G879"/>
    </row>
    <row r="880" spans="5:7">
      <c r="E880"/>
      <c r="G880"/>
    </row>
    <row r="881" spans="5:7">
      <c r="E881"/>
      <c r="G881"/>
    </row>
    <row r="882" spans="5:7">
      <c r="E882"/>
      <c r="G882"/>
    </row>
    <row r="883" spans="5:7">
      <c r="E883"/>
      <c r="G883"/>
    </row>
    <row r="884" spans="5:7">
      <c r="E884"/>
      <c r="G884"/>
    </row>
    <row r="885" spans="5:7">
      <c r="E885"/>
      <c r="G885"/>
    </row>
    <row r="886" spans="5:7">
      <c r="E886"/>
      <c r="G886"/>
    </row>
    <row r="887" spans="5:7">
      <c r="E887"/>
      <c r="G887"/>
    </row>
    <row r="888" spans="5:7">
      <c r="E888"/>
      <c r="G888"/>
    </row>
    <row r="889" spans="5:7">
      <c r="E889"/>
      <c r="G889"/>
    </row>
    <row r="890" spans="5:7">
      <c r="E890"/>
      <c r="G890"/>
    </row>
    <row r="891" spans="5:7">
      <c r="E891"/>
      <c r="G891"/>
    </row>
    <row r="892" spans="5:7">
      <c r="E892"/>
      <c r="G892"/>
    </row>
    <row r="893" spans="5:7">
      <c r="E893"/>
      <c r="G893"/>
    </row>
    <row r="894" spans="5:7">
      <c r="E894"/>
      <c r="G894"/>
    </row>
    <row r="895" spans="5:7">
      <c r="E895"/>
      <c r="G895"/>
    </row>
    <row r="896" spans="5:7">
      <c r="E896"/>
      <c r="G896"/>
    </row>
    <row r="897" spans="5:7">
      <c r="E897"/>
      <c r="G897"/>
    </row>
    <row r="898" spans="5:7">
      <c r="E898"/>
      <c r="G898"/>
    </row>
    <row r="899" spans="5:7">
      <c r="E899"/>
      <c r="G899"/>
    </row>
    <row r="900" spans="5:7">
      <c r="E900"/>
      <c r="G900"/>
    </row>
    <row r="901" spans="5:7">
      <c r="E901"/>
      <c r="G901"/>
    </row>
    <row r="902" spans="5:7">
      <c r="E902"/>
      <c r="G902"/>
    </row>
    <row r="903" spans="5:7">
      <c r="E903"/>
      <c r="G903"/>
    </row>
    <row r="904" spans="5:7">
      <c r="E904"/>
      <c r="G904"/>
    </row>
    <row r="905" spans="5:7">
      <c r="E905"/>
      <c r="G905"/>
    </row>
    <row r="906" spans="5:7">
      <c r="E906"/>
      <c r="G906"/>
    </row>
    <row r="907" spans="5:7">
      <c r="E907"/>
      <c r="G907"/>
    </row>
    <row r="908" spans="5:7">
      <c r="E908"/>
      <c r="G908"/>
    </row>
    <row r="909" spans="5:7">
      <c r="E909"/>
      <c r="G909"/>
    </row>
    <row r="910" spans="5:7">
      <c r="E910"/>
      <c r="G910"/>
    </row>
    <row r="911" spans="5:7">
      <c r="E911"/>
      <c r="G911"/>
    </row>
    <row r="912" spans="5:7">
      <c r="E912"/>
      <c r="G912"/>
    </row>
    <row r="913" spans="5:7" ht="18.75" customHeight="1">
      <c r="E913"/>
      <c r="G913"/>
    </row>
    <row r="914" spans="5:7" ht="18.75" customHeight="1">
      <c r="E914"/>
      <c r="G914"/>
    </row>
    <row r="915" spans="5:7" ht="18.75" customHeight="1">
      <c r="E915"/>
      <c r="G915"/>
    </row>
    <row r="916" spans="5:7" ht="18.75" customHeight="1">
      <c r="E916"/>
      <c r="G916"/>
    </row>
    <row r="917" spans="5:7" ht="18.75" customHeight="1">
      <c r="E917"/>
      <c r="G917"/>
    </row>
    <row r="918" spans="5:7" ht="18.75" customHeight="1">
      <c r="E918"/>
      <c r="G918"/>
    </row>
    <row r="919" spans="5:7" ht="18.75" customHeight="1">
      <c r="E919"/>
      <c r="G919"/>
    </row>
    <row r="920" spans="5:7" ht="18.75" customHeight="1">
      <c r="E920"/>
      <c r="G920"/>
    </row>
    <row r="921" spans="5:7" ht="18.75" customHeight="1">
      <c r="E921"/>
      <c r="G921"/>
    </row>
    <row r="922" spans="5:7" ht="18.75" customHeight="1">
      <c r="E922"/>
      <c r="G922"/>
    </row>
    <row r="923" spans="5:7" ht="18.75" customHeight="1">
      <c r="E923"/>
      <c r="G923"/>
    </row>
    <row r="924" spans="5:7" ht="18.75" customHeight="1">
      <c r="E924"/>
      <c r="G924"/>
    </row>
    <row r="925" spans="5:7" ht="18.75" customHeight="1">
      <c r="E925"/>
      <c r="G925"/>
    </row>
    <row r="926" spans="5:7" ht="18.75" customHeight="1">
      <c r="E926"/>
      <c r="G926"/>
    </row>
    <row r="927" spans="5:7" ht="18.75" customHeight="1">
      <c r="E927"/>
      <c r="G927"/>
    </row>
    <row r="928" spans="5:7" ht="18.75" customHeight="1">
      <c r="E928"/>
      <c r="G928"/>
    </row>
    <row r="929" spans="5:7" ht="18.75" customHeight="1">
      <c r="E929"/>
      <c r="G929"/>
    </row>
    <row r="930" spans="5:7" ht="18.75" customHeight="1">
      <c r="E930"/>
      <c r="G930"/>
    </row>
    <row r="931" spans="5:7" ht="18.75" customHeight="1">
      <c r="E931"/>
      <c r="G931"/>
    </row>
    <row r="932" spans="5:7" ht="18.75" customHeight="1">
      <c r="E932"/>
      <c r="G932"/>
    </row>
    <row r="933" spans="5:7" ht="18.75" customHeight="1">
      <c r="E933"/>
      <c r="G933"/>
    </row>
    <row r="934" spans="5:7" ht="18.75" customHeight="1">
      <c r="E934"/>
      <c r="G934"/>
    </row>
    <row r="935" spans="5:7" ht="18.75" customHeight="1">
      <c r="E935"/>
      <c r="G935"/>
    </row>
    <row r="936" spans="5:7" ht="18.75" customHeight="1">
      <c r="E936"/>
      <c r="G936"/>
    </row>
    <row r="937" spans="5:7" ht="18.75" customHeight="1">
      <c r="E937"/>
      <c r="G937"/>
    </row>
    <row r="938" spans="5:7" ht="18.75" customHeight="1">
      <c r="E938"/>
      <c r="G938"/>
    </row>
    <row r="939" spans="5:7" ht="18.75" customHeight="1">
      <c r="E939"/>
      <c r="G939"/>
    </row>
    <row r="940" spans="5:7" ht="18.75" customHeight="1">
      <c r="E940"/>
      <c r="G940"/>
    </row>
    <row r="941" spans="5:7" ht="18.75" customHeight="1">
      <c r="E941"/>
      <c r="G941"/>
    </row>
    <row r="942" spans="5:7" ht="18.75" customHeight="1">
      <c r="E942"/>
      <c r="G942"/>
    </row>
    <row r="943" spans="5:7" ht="18.75" customHeight="1">
      <c r="E943"/>
      <c r="G943"/>
    </row>
    <row r="944" spans="5:7" ht="18.75" customHeight="1">
      <c r="E944"/>
      <c r="G944"/>
    </row>
    <row r="945" spans="5:7" ht="18.75" customHeight="1">
      <c r="E945"/>
      <c r="G945"/>
    </row>
    <row r="946" spans="5:7">
      <c r="E946"/>
      <c r="G946"/>
    </row>
    <row r="947" spans="5:7">
      <c r="E947"/>
      <c r="G947"/>
    </row>
    <row r="948" spans="5:7">
      <c r="E948"/>
      <c r="G948"/>
    </row>
    <row r="949" spans="5:7">
      <c r="E949"/>
      <c r="G949"/>
    </row>
    <row r="950" spans="5:7">
      <c r="E950"/>
      <c r="G950"/>
    </row>
    <row r="951" spans="5:7">
      <c r="E951"/>
      <c r="G951"/>
    </row>
    <row r="952" spans="5:7">
      <c r="E952"/>
      <c r="G952"/>
    </row>
    <row r="953" spans="5:7">
      <c r="E953"/>
      <c r="G953"/>
    </row>
    <row r="954" spans="5:7">
      <c r="E954"/>
      <c r="G954"/>
    </row>
    <row r="955" spans="5:7">
      <c r="E955"/>
      <c r="G955"/>
    </row>
    <row r="956" spans="5:7">
      <c r="E956"/>
      <c r="G956"/>
    </row>
    <row r="957" spans="5:7">
      <c r="E957"/>
      <c r="G957"/>
    </row>
    <row r="958" spans="5:7">
      <c r="E958"/>
      <c r="G958"/>
    </row>
    <row r="959" spans="5:7">
      <c r="E959"/>
      <c r="G959"/>
    </row>
    <row r="960" spans="5:7">
      <c r="E960"/>
      <c r="G960"/>
    </row>
    <row r="961" spans="5:7">
      <c r="E961"/>
      <c r="G961"/>
    </row>
    <row r="962" spans="5:7">
      <c r="E962"/>
      <c r="G962"/>
    </row>
    <row r="963" spans="5:7">
      <c r="E963"/>
      <c r="G963"/>
    </row>
    <row r="964" spans="5:7">
      <c r="E964"/>
      <c r="G964"/>
    </row>
    <row r="965" spans="5:7">
      <c r="E965"/>
      <c r="G965"/>
    </row>
    <row r="966" spans="5:7">
      <c r="E966"/>
      <c r="G966"/>
    </row>
    <row r="967" spans="5:7">
      <c r="E967"/>
      <c r="G967"/>
    </row>
    <row r="968" spans="5:7">
      <c r="E968"/>
      <c r="G968"/>
    </row>
    <row r="969" spans="5:7">
      <c r="E969"/>
      <c r="G969"/>
    </row>
    <row r="970" spans="5:7">
      <c r="E970"/>
      <c r="G970"/>
    </row>
    <row r="971" spans="5:7">
      <c r="E971"/>
      <c r="G971"/>
    </row>
    <row r="972" spans="5:7">
      <c r="E972"/>
      <c r="G972"/>
    </row>
    <row r="973" spans="5:7">
      <c r="E973"/>
      <c r="G973"/>
    </row>
    <row r="974" spans="5:7">
      <c r="E974"/>
      <c r="G974"/>
    </row>
    <row r="975" spans="5:7">
      <c r="E975"/>
      <c r="G975"/>
    </row>
    <row r="976" spans="5:7" ht="15.75" customHeight="1">
      <c r="E976"/>
      <c r="G976"/>
    </row>
    <row r="977" spans="5:7" ht="15.75" customHeight="1">
      <c r="E977"/>
      <c r="G977"/>
    </row>
    <row r="978" spans="5:7" ht="15.75" customHeight="1">
      <c r="E978"/>
      <c r="G978"/>
    </row>
    <row r="979" spans="5:7" ht="15.75" customHeight="1">
      <c r="E979"/>
      <c r="G979"/>
    </row>
    <row r="980" spans="5:7" ht="15.75" customHeight="1">
      <c r="E980"/>
      <c r="G980"/>
    </row>
    <row r="981" spans="5:7" ht="15.75" customHeight="1">
      <c r="E981"/>
      <c r="G981"/>
    </row>
    <row r="982" spans="5:7" ht="15.75" customHeight="1">
      <c r="E982"/>
      <c r="G982"/>
    </row>
    <row r="983" spans="5:7" ht="15.75" customHeight="1">
      <c r="E983"/>
      <c r="G983"/>
    </row>
    <row r="984" spans="5:7">
      <c r="E984"/>
      <c r="G984"/>
    </row>
    <row r="985" spans="5:7">
      <c r="E985"/>
      <c r="G985"/>
    </row>
    <row r="986" spans="5:7">
      <c r="E986"/>
      <c r="G986"/>
    </row>
    <row r="987" spans="5:7">
      <c r="E987"/>
      <c r="G987"/>
    </row>
    <row r="988" spans="5:7">
      <c r="E988"/>
      <c r="G988"/>
    </row>
    <row r="989" spans="5:7">
      <c r="E989"/>
      <c r="G989"/>
    </row>
    <row r="990" spans="5:7">
      <c r="E990"/>
      <c r="G990"/>
    </row>
    <row r="991" spans="5:7">
      <c r="E991"/>
      <c r="G991"/>
    </row>
    <row r="992" spans="5:7">
      <c r="E992"/>
      <c r="G992"/>
    </row>
    <row r="993" spans="5:7">
      <c r="E993"/>
      <c r="G993"/>
    </row>
    <row r="994" spans="5:7">
      <c r="E994"/>
      <c r="G994"/>
    </row>
    <row r="995" spans="5:7" ht="15" customHeight="1">
      <c r="E995"/>
      <c r="G995"/>
    </row>
    <row r="996" spans="5:7" ht="15" customHeight="1">
      <c r="E996"/>
      <c r="G996"/>
    </row>
    <row r="997" spans="5:7" ht="15" customHeight="1">
      <c r="E997"/>
      <c r="G997"/>
    </row>
    <row r="998" spans="5:7" ht="15" customHeight="1">
      <c r="E998"/>
      <c r="G998"/>
    </row>
    <row r="999" spans="5:7" ht="15" customHeight="1">
      <c r="E999"/>
      <c r="G999"/>
    </row>
    <row r="1000" spans="5:7" ht="15" customHeight="1">
      <c r="E1000"/>
      <c r="G1000"/>
    </row>
    <row r="1001" spans="5:7" ht="15" customHeight="1">
      <c r="E1001"/>
      <c r="G1001"/>
    </row>
    <row r="1002" spans="5:7" ht="15" customHeight="1">
      <c r="E1002"/>
      <c r="G1002"/>
    </row>
    <row r="1003" spans="5:7" ht="15" customHeight="1">
      <c r="E1003"/>
      <c r="G1003"/>
    </row>
    <row r="1004" spans="5:7">
      <c r="E1004"/>
      <c r="G1004"/>
    </row>
    <row r="1005" spans="5:7">
      <c r="E1005"/>
      <c r="G1005"/>
    </row>
    <row r="1006" spans="5:7" ht="15" customHeight="1">
      <c r="E1006"/>
      <c r="G1006"/>
    </row>
    <row r="1007" spans="5:7" ht="15" customHeight="1">
      <c r="E1007"/>
      <c r="G1007"/>
    </row>
    <row r="1008" spans="5:7" ht="15" customHeight="1">
      <c r="E1008"/>
      <c r="G1008"/>
    </row>
    <row r="1009" spans="5:7" ht="15" customHeight="1">
      <c r="E1009"/>
      <c r="G1009"/>
    </row>
    <row r="1010" spans="5:7" ht="15" customHeight="1">
      <c r="E1010"/>
      <c r="G1010"/>
    </row>
    <row r="1011" spans="5:7" ht="15" customHeight="1">
      <c r="E1011"/>
      <c r="G1011"/>
    </row>
    <row r="1012" spans="5:7" ht="15" customHeight="1">
      <c r="E1012"/>
      <c r="G1012"/>
    </row>
    <row r="1013" spans="5:7" ht="15" customHeight="1">
      <c r="E1013"/>
      <c r="G1013"/>
    </row>
    <row r="1014" spans="5:7">
      <c r="E1014"/>
      <c r="G1014"/>
    </row>
    <row r="1015" spans="5:7">
      <c r="E1015"/>
      <c r="G1015"/>
    </row>
    <row r="1016" spans="5:7">
      <c r="E1016"/>
      <c r="G1016"/>
    </row>
    <row r="1017" spans="5:7">
      <c r="E1017"/>
      <c r="G1017"/>
    </row>
    <row r="1018" spans="5:7">
      <c r="E1018"/>
      <c r="G1018"/>
    </row>
    <row r="1019" spans="5:7">
      <c r="E1019"/>
      <c r="G1019"/>
    </row>
    <row r="1020" spans="5:7">
      <c r="E1020"/>
      <c r="G1020"/>
    </row>
    <row r="1021" spans="5:7">
      <c r="E1021"/>
      <c r="G1021"/>
    </row>
    <row r="1022" spans="5:7">
      <c r="E1022"/>
      <c r="G1022"/>
    </row>
    <row r="1023" spans="5:7">
      <c r="E1023"/>
      <c r="G1023"/>
    </row>
    <row r="1024" spans="5:7">
      <c r="E1024"/>
      <c r="G1024"/>
    </row>
    <row r="1025" spans="5:7">
      <c r="E1025"/>
      <c r="G1025"/>
    </row>
    <row r="1026" spans="5:7">
      <c r="E1026"/>
      <c r="G1026"/>
    </row>
    <row r="1027" spans="5:7">
      <c r="E1027"/>
      <c r="G1027"/>
    </row>
    <row r="1028" spans="5:7">
      <c r="E1028"/>
      <c r="G1028"/>
    </row>
    <row r="1029" spans="5:7">
      <c r="E1029"/>
      <c r="G1029"/>
    </row>
    <row r="1030" spans="5:7">
      <c r="E1030"/>
      <c r="G1030"/>
    </row>
    <row r="1031" spans="5:7">
      <c r="E1031"/>
      <c r="G1031"/>
    </row>
    <row r="1032" spans="5:7">
      <c r="E1032"/>
      <c r="G1032"/>
    </row>
    <row r="1033" spans="5:7">
      <c r="E1033"/>
      <c r="G1033"/>
    </row>
    <row r="1034" spans="5:7">
      <c r="E1034"/>
      <c r="G1034"/>
    </row>
    <row r="1035" spans="5:7">
      <c r="E1035"/>
      <c r="G1035"/>
    </row>
    <row r="1036" spans="5:7">
      <c r="E1036"/>
      <c r="G1036"/>
    </row>
    <row r="1037" spans="5:7">
      <c r="E1037"/>
      <c r="G1037"/>
    </row>
    <row r="1038" spans="5:7">
      <c r="E1038"/>
      <c r="G1038"/>
    </row>
    <row r="1039" spans="5:7">
      <c r="E1039"/>
      <c r="G1039"/>
    </row>
    <row r="1040" spans="5:7">
      <c r="E1040"/>
      <c r="G1040"/>
    </row>
    <row r="1041" spans="5:7">
      <c r="E1041"/>
      <c r="G1041"/>
    </row>
    <row r="1042" spans="5:7">
      <c r="E1042"/>
      <c r="G1042"/>
    </row>
    <row r="1043" spans="5:7">
      <c r="E1043"/>
      <c r="G1043"/>
    </row>
    <row r="1044" spans="5:7">
      <c r="E1044"/>
      <c r="G1044"/>
    </row>
    <row r="1045" spans="5:7">
      <c r="E1045"/>
      <c r="G1045"/>
    </row>
    <row r="1046" spans="5:7">
      <c r="E1046"/>
      <c r="G1046"/>
    </row>
    <row r="1047" spans="5:7">
      <c r="E1047"/>
      <c r="G1047"/>
    </row>
    <row r="1048" spans="5:7">
      <c r="E1048"/>
      <c r="G1048"/>
    </row>
    <row r="1049" spans="5:7">
      <c r="E1049"/>
      <c r="G1049"/>
    </row>
    <row r="1050" spans="5:7">
      <c r="E1050"/>
      <c r="G1050"/>
    </row>
    <row r="1051" spans="5:7">
      <c r="E1051"/>
      <c r="G1051"/>
    </row>
    <row r="1052" spans="5:7">
      <c r="E1052"/>
      <c r="G1052"/>
    </row>
    <row r="1053" spans="5:7">
      <c r="E1053"/>
      <c r="G1053"/>
    </row>
    <row r="1054" spans="5:7">
      <c r="E1054"/>
      <c r="G1054"/>
    </row>
    <row r="1055" spans="5:7">
      <c r="E1055"/>
      <c r="G1055"/>
    </row>
    <row r="1056" spans="5:7">
      <c r="E1056"/>
      <c r="G1056"/>
    </row>
    <row r="1057" spans="5:7">
      <c r="E1057"/>
      <c r="G1057"/>
    </row>
    <row r="1058" spans="5:7">
      <c r="E1058"/>
      <c r="G1058"/>
    </row>
    <row r="1059" spans="5:7">
      <c r="E1059"/>
      <c r="G1059"/>
    </row>
    <row r="1060" spans="5:7">
      <c r="E1060"/>
      <c r="G1060"/>
    </row>
    <row r="1061" spans="5:7">
      <c r="E1061"/>
      <c r="G1061"/>
    </row>
    <row r="1062" spans="5:7">
      <c r="E1062"/>
      <c r="G1062"/>
    </row>
    <row r="1063" spans="5:7">
      <c r="E1063"/>
      <c r="G1063"/>
    </row>
    <row r="1064" spans="5:7">
      <c r="E1064"/>
      <c r="G1064"/>
    </row>
    <row r="1065" spans="5:7">
      <c r="E1065"/>
      <c r="G1065"/>
    </row>
    <row r="1066" spans="5:7">
      <c r="E1066"/>
      <c r="G1066"/>
    </row>
    <row r="1067" spans="5:7">
      <c r="E1067"/>
      <c r="G1067"/>
    </row>
    <row r="1068" spans="5:7">
      <c r="E1068"/>
      <c r="G1068"/>
    </row>
    <row r="1069" spans="5:7">
      <c r="E1069"/>
      <c r="G1069"/>
    </row>
    <row r="1070" spans="5:7">
      <c r="E1070"/>
      <c r="G1070"/>
    </row>
    <row r="1071" spans="5:7">
      <c r="E1071"/>
      <c r="G1071"/>
    </row>
    <row r="1072" spans="5:7">
      <c r="E1072"/>
      <c r="G1072"/>
    </row>
    <row r="1073" spans="5:7">
      <c r="E1073"/>
      <c r="G1073"/>
    </row>
    <row r="1074" spans="5:7">
      <c r="E1074"/>
      <c r="G1074"/>
    </row>
    <row r="1075" spans="5:7">
      <c r="E1075"/>
      <c r="G1075"/>
    </row>
    <row r="1076" spans="5:7">
      <c r="E1076"/>
      <c r="G1076"/>
    </row>
    <row r="1077" spans="5:7">
      <c r="E1077"/>
      <c r="G1077"/>
    </row>
    <row r="1078" spans="5:7">
      <c r="E1078"/>
      <c r="G1078"/>
    </row>
    <row r="1079" spans="5:7">
      <c r="E1079"/>
      <c r="G1079"/>
    </row>
    <row r="1080" spans="5:7">
      <c r="E1080"/>
      <c r="G1080"/>
    </row>
    <row r="1081" spans="5:7">
      <c r="E1081"/>
      <c r="G1081"/>
    </row>
    <row r="1082" spans="5:7">
      <c r="E1082"/>
      <c r="G1082"/>
    </row>
    <row r="1083" spans="5:7">
      <c r="E1083"/>
      <c r="G1083"/>
    </row>
    <row r="1084" spans="5:7">
      <c r="E1084"/>
      <c r="G1084"/>
    </row>
    <row r="1085" spans="5:7">
      <c r="E1085"/>
      <c r="G1085"/>
    </row>
    <row r="1086" spans="5:7">
      <c r="E1086"/>
      <c r="G1086"/>
    </row>
    <row r="1087" spans="5:7">
      <c r="E1087"/>
      <c r="G1087"/>
    </row>
    <row r="1088" spans="5:7">
      <c r="E1088"/>
      <c r="G1088"/>
    </row>
    <row r="1089" spans="5:7">
      <c r="E1089"/>
      <c r="G1089"/>
    </row>
    <row r="1090" spans="5:7">
      <c r="E1090"/>
      <c r="G1090"/>
    </row>
    <row r="1091" spans="5:7">
      <c r="E1091"/>
      <c r="G1091"/>
    </row>
    <row r="1092" spans="5:7">
      <c r="E1092"/>
      <c r="G1092"/>
    </row>
    <row r="1093" spans="5:7">
      <c r="E1093"/>
      <c r="G1093"/>
    </row>
    <row r="1094" spans="5:7">
      <c r="E1094"/>
      <c r="G1094"/>
    </row>
    <row r="1095" spans="5:7">
      <c r="E1095"/>
      <c r="G1095"/>
    </row>
    <row r="1096" spans="5:7">
      <c r="E1096"/>
      <c r="G1096"/>
    </row>
    <row r="1097" spans="5:7">
      <c r="E1097"/>
      <c r="G1097"/>
    </row>
    <row r="1098" spans="5:7">
      <c r="E1098"/>
      <c r="G1098"/>
    </row>
    <row r="1099" spans="5:7">
      <c r="E1099"/>
      <c r="G1099"/>
    </row>
    <row r="1100" spans="5:7">
      <c r="E1100"/>
      <c r="G1100"/>
    </row>
    <row r="1101" spans="5:7">
      <c r="E1101"/>
      <c r="G1101"/>
    </row>
    <row r="1102" spans="5:7">
      <c r="E1102"/>
      <c r="G1102"/>
    </row>
    <row r="1103" spans="5:7">
      <c r="E1103"/>
      <c r="G1103"/>
    </row>
    <row r="1104" spans="5:7">
      <c r="E1104"/>
      <c r="G1104"/>
    </row>
    <row r="1105" spans="5:7">
      <c r="E1105"/>
      <c r="G1105"/>
    </row>
    <row r="1106" spans="5:7">
      <c r="E1106"/>
      <c r="G1106"/>
    </row>
    <row r="1107" spans="5:7">
      <c r="E1107"/>
      <c r="G1107"/>
    </row>
    <row r="1108" spans="5:7">
      <c r="E1108"/>
      <c r="G1108"/>
    </row>
    <row r="1109" spans="5:7">
      <c r="E1109"/>
      <c r="G1109"/>
    </row>
    <row r="1110" spans="5:7">
      <c r="E1110"/>
      <c r="G1110"/>
    </row>
    <row r="1111" spans="5:7">
      <c r="E1111"/>
      <c r="G1111"/>
    </row>
    <row r="1112" spans="5:7">
      <c r="E1112"/>
      <c r="G1112"/>
    </row>
    <row r="1113" spans="5:7">
      <c r="E1113"/>
      <c r="G1113"/>
    </row>
    <row r="1114" spans="5:7">
      <c r="E1114"/>
      <c r="G1114"/>
    </row>
    <row r="1115" spans="5:7">
      <c r="E1115"/>
      <c r="G1115"/>
    </row>
    <row r="1116" spans="5:7">
      <c r="E1116"/>
      <c r="G1116"/>
    </row>
    <row r="1117" spans="5:7">
      <c r="E1117"/>
      <c r="G1117"/>
    </row>
    <row r="1118" spans="5:7">
      <c r="E1118"/>
      <c r="G1118"/>
    </row>
    <row r="1119" spans="5:7">
      <c r="E1119"/>
      <c r="G1119"/>
    </row>
    <row r="1120" spans="5:7">
      <c r="E1120"/>
      <c r="G1120"/>
    </row>
    <row r="1121" spans="5:7">
      <c r="E1121"/>
      <c r="G1121"/>
    </row>
    <row r="1122" spans="5:7">
      <c r="E1122"/>
      <c r="G1122"/>
    </row>
    <row r="1123" spans="5:7">
      <c r="E1123"/>
      <c r="G1123"/>
    </row>
    <row r="1124" spans="5:7">
      <c r="E1124"/>
      <c r="G1124"/>
    </row>
    <row r="1125" spans="5:7">
      <c r="E1125"/>
      <c r="G1125"/>
    </row>
    <row r="1126" spans="5:7">
      <c r="E1126"/>
      <c r="G1126"/>
    </row>
    <row r="1127" spans="5:7">
      <c r="E1127"/>
      <c r="G1127"/>
    </row>
    <row r="1128" spans="5:7">
      <c r="E1128"/>
      <c r="G1128"/>
    </row>
    <row r="1129" spans="5:7">
      <c r="E1129"/>
      <c r="G1129"/>
    </row>
    <row r="1130" spans="5:7">
      <c r="E1130"/>
      <c r="G1130"/>
    </row>
    <row r="1131" spans="5:7">
      <c r="E1131"/>
      <c r="G1131"/>
    </row>
    <row r="1132" spans="5:7">
      <c r="E1132"/>
      <c r="G1132"/>
    </row>
    <row r="1133" spans="5:7">
      <c r="E1133"/>
      <c r="G1133"/>
    </row>
    <row r="1134" spans="5:7">
      <c r="E1134"/>
      <c r="G1134"/>
    </row>
    <row r="1135" spans="5:7">
      <c r="E1135"/>
      <c r="G1135"/>
    </row>
    <row r="1136" spans="5:7">
      <c r="E1136"/>
      <c r="G1136"/>
    </row>
    <row r="1137" spans="5:7">
      <c r="E1137"/>
      <c r="G1137"/>
    </row>
    <row r="1138" spans="5:7">
      <c r="E1138"/>
      <c r="G1138"/>
    </row>
    <row r="1139" spans="5:7">
      <c r="E1139"/>
      <c r="G1139"/>
    </row>
    <row r="1140" spans="5:7">
      <c r="E1140"/>
      <c r="G1140"/>
    </row>
    <row r="1141" spans="5:7">
      <c r="E1141"/>
      <c r="G1141"/>
    </row>
    <row r="1142" spans="5:7">
      <c r="E1142"/>
      <c r="G1142"/>
    </row>
    <row r="1143" spans="5:7">
      <c r="E1143"/>
      <c r="G1143"/>
    </row>
    <row r="1144" spans="5:7">
      <c r="E1144"/>
      <c r="G1144"/>
    </row>
    <row r="1145" spans="5:7">
      <c r="E1145"/>
      <c r="G1145"/>
    </row>
    <row r="1146" spans="5:7">
      <c r="E1146"/>
      <c r="G1146"/>
    </row>
    <row r="1147" spans="5:7">
      <c r="E1147"/>
      <c r="G1147"/>
    </row>
    <row r="1148" spans="5:7">
      <c r="E1148"/>
      <c r="G1148"/>
    </row>
    <row r="1149" spans="5:7">
      <c r="E1149"/>
      <c r="G1149"/>
    </row>
    <row r="1150" spans="5:7">
      <c r="E1150"/>
      <c r="G1150"/>
    </row>
    <row r="1151" spans="5:7">
      <c r="E1151"/>
      <c r="G1151"/>
    </row>
    <row r="1152" spans="5:7">
      <c r="E1152"/>
      <c r="G1152"/>
    </row>
    <row r="1153" spans="5:7">
      <c r="E1153"/>
      <c r="G1153"/>
    </row>
    <row r="1154" spans="5:7">
      <c r="E1154"/>
      <c r="G1154"/>
    </row>
    <row r="1155" spans="5:7">
      <c r="E1155"/>
      <c r="G1155"/>
    </row>
    <row r="1156" spans="5:7">
      <c r="E1156"/>
      <c r="G1156"/>
    </row>
    <row r="1157" spans="5:7">
      <c r="E1157"/>
      <c r="G1157"/>
    </row>
    <row r="1158" spans="5:7">
      <c r="E1158"/>
      <c r="G1158"/>
    </row>
    <row r="1159" spans="5:7">
      <c r="E1159"/>
      <c r="G1159"/>
    </row>
    <row r="1160" spans="5:7">
      <c r="E1160"/>
      <c r="G1160"/>
    </row>
    <row r="1161" spans="5:7">
      <c r="E1161"/>
      <c r="G1161"/>
    </row>
    <row r="1162" spans="5:7">
      <c r="E1162"/>
      <c r="G1162"/>
    </row>
    <row r="1163" spans="5:7">
      <c r="E1163"/>
      <c r="G1163"/>
    </row>
    <row r="1164" spans="5:7">
      <c r="E1164"/>
      <c r="G1164"/>
    </row>
    <row r="1165" spans="5:7">
      <c r="E1165"/>
      <c r="G1165"/>
    </row>
    <row r="1166" spans="5:7">
      <c r="E1166"/>
      <c r="G1166"/>
    </row>
    <row r="1167" spans="5:7">
      <c r="E1167"/>
      <c r="G1167"/>
    </row>
    <row r="1168" spans="5:7">
      <c r="E1168"/>
      <c r="G1168"/>
    </row>
    <row r="1169" spans="5:7">
      <c r="E1169"/>
      <c r="G1169"/>
    </row>
    <row r="1170" spans="5:7">
      <c r="E1170"/>
      <c r="G1170"/>
    </row>
    <row r="1171" spans="5:7">
      <c r="E1171"/>
      <c r="G1171"/>
    </row>
    <row r="1172" spans="5:7">
      <c r="E1172"/>
      <c r="G1172"/>
    </row>
    <row r="1173" spans="5:7">
      <c r="E1173"/>
      <c r="G1173"/>
    </row>
    <row r="1174" spans="5:7">
      <c r="E1174"/>
      <c r="G1174"/>
    </row>
    <row r="1175" spans="5:7">
      <c r="E1175"/>
      <c r="G1175"/>
    </row>
    <row r="1176" spans="5:7">
      <c r="E1176"/>
      <c r="G1176"/>
    </row>
    <row r="1177" spans="5:7">
      <c r="E1177"/>
      <c r="G1177"/>
    </row>
    <row r="1178" spans="5:7">
      <c r="E1178"/>
      <c r="G1178"/>
    </row>
    <row r="1179" spans="5:7">
      <c r="E1179"/>
      <c r="G1179"/>
    </row>
    <row r="1180" spans="5:7">
      <c r="E1180"/>
      <c r="G1180"/>
    </row>
    <row r="1181" spans="5:7">
      <c r="E1181"/>
      <c r="G1181"/>
    </row>
    <row r="1182" spans="5:7">
      <c r="E1182"/>
      <c r="G1182"/>
    </row>
    <row r="1183" spans="5:7">
      <c r="E1183"/>
      <c r="G1183"/>
    </row>
    <row r="1184" spans="5:7">
      <c r="E1184"/>
      <c r="G1184"/>
    </row>
    <row r="1185" spans="5:7">
      <c r="E1185"/>
      <c r="G1185"/>
    </row>
    <row r="1186" spans="5:7">
      <c r="E1186"/>
      <c r="G1186"/>
    </row>
    <row r="1187" spans="5:7">
      <c r="E1187"/>
      <c r="G1187"/>
    </row>
    <row r="1188" spans="5:7">
      <c r="E1188"/>
      <c r="G1188"/>
    </row>
    <row r="1189" spans="5:7">
      <c r="E1189"/>
      <c r="G1189"/>
    </row>
    <row r="1190" spans="5:7">
      <c r="E1190"/>
      <c r="G1190"/>
    </row>
    <row r="1191" spans="5:7">
      <c r="E1191"/>
      <c r="G1191"/>
    </row>
    <row r="1192" spans="5:7">
      <c r="E1192"/>
      <c r="G1192"/>
    </row>
    <row r="1193" spans="5:7">
      <c r="E1193"/>
      <c r="G1193"/>
    </row>
    <row r="1194" spans="5:7">
      <c r="E1194"/>
      <c r="G1194"/>
    </row>
    <row r="1195" spans="5:7">
      <c r="E1195"/>
      <c r="G1195"/>
    </row>
    <row r="1196" spans="5:7">
      <c r="E1196"/>
      <c r="G1196"/>
    </row>
    <row r="1197" spans="5:7">
      <c r="E1197"/>
      <c r="G1197"/>
    </row>
    <row r="1198" spans="5:7">
      <c r="E1198"/>
      <c r="G1198"/>
    </row>
    <row r="1199" spans="5:7">
      <c r="E1199"/>
      <c r="G1199"/>
    </row>
    <row r="1200" spans="5:7">
      <c r="E1200"/>
      <c r="G1200"/>
    </row>
    <row r="1201" spans="5:7">
      <c r="E1201"/>
      <c r="G1201"/>
    </row>
    <row r="1202" spans="5:7">
      <c r="E1202"/>
      <c r="G1202"/>
    </row>
    <row r="1203" spans="5:7">
      <c r="E1203"/>
      <c r="G1203"/>
    </row>
    <row r="1204" spans="5:7">
      <c r="E1204"/>
      <c r="G1204"/>
    </row>
    <row r="1205" spans="5:7">
      <c r="E1205"/>
      <c r="G1205"/>
    </row>
    <row r="1206" spans="5:7">
      <c r="E1206"/>
      <c r="G1206"/>
    </row>
    <row r="1207" spans="5:7">
      <c r="E1207"/>
      <c r="G1207"/>
    </row>
    <row r="1208" spans="5:7">
      <c r="E1208"/>
      <c r="G1208"/>
    </row>
    <row r="1209" spans="5:7">
      <c r="E1209"/>
      <c r="G1209"/>
    </row>
    <row r="1210" spans="5:7">
      <c r="E1210"/>
      <c r="G1210"/>
    </row>
    <row r="1211" spans="5:7">
      <c r="E1211"/>
      <c r="G1211"/>
    </row>
    <row r="1212" spans="5:7">
      <c r="E1212"/>
      <c r="G1212"/>
    </row>
    <row r="1213" spans="5:7">
      <c r="E1213"/>
      <c r="G1213"/>
    </row>
    <row r="1214" spans="5:7">
      <c r="E1214"/>
      <c r="G1214"/>
    </row>
    <row r="1215" spans="5:7">
      <c r="E1215"/>
      <c r="G1215"/>
    </row>
    <row r="1216" spans="5:7">
      <c r="E1216"/>
      <c r="G1216"/>
    </row>
    <row r="1217" spans="5:7">
      <c r="E1217"/>
      <c r="G1217"/>
    </row>
    <row r="1218" spans="5:7">
      <c r="E1218"/>
      <c r="G1218"/>
    </row>
    <row r="1219" spans="5:7">
      <c r="E1219"/>
      <c r="G1219"/>
    </row>
    <row r="1220" spans="5:7">
      <c r="E1220"/>
      <c r="G1220"/>
    </row>
    <row r="1221" spans="5:7">
      <c r="E1221"/>
      <c r="G1221"/>
    </row>
    <row r="1222" spans="5:7">
      <c r="E1222"/>
      <c r="G1222"/>
    </row>
    <row r="1223" spans="5:7">
      <c r="E1223"/>
      <c r="G1223"/>
    </row>
    <row r="1224" spans="5:7">
      <c r="E1224"/>
      <c r="G1224"/>
    </row>
    <row r="1225" spans="5:7">
      <c r="E1225"/>
      <c r="G1225"/>
    </row>
    <row r="1226" spans="5:7">
      <c r="E1226"/>
      <c r="G1226"/>
    </row>
    <row r="1227" spans="5:7">
      <c r="E1227"/>
      <c r="G1227"/>
    </row>
    <row r="1228" spans="5:7">
      <c r="E1228"/>
      <c r="G1228"/>
    </row>
    <row r="1229" spans="5:7">
      <c r="E1229"/>
      <c r="G1229"/>
    </row>
    <row r="1230" spans="5:7">
      <c r="E1230"/>
      <c r="G1230"/>
    </row>
    <row r="1231" spans="5:7">
      <c r="E1231"/>
      <c r="G1231"/>
    </row>
    <row r="1232" spans="5:7">
      <c r="E1232"/>
      <c r="G1232"/>
    </row>
    <row r="1233" spans="5:7">
      <c r="E1233"/>
      <c r="G1233"/>
    </row>
    <row r="1234" spans="5:7">
      <c r="E1234"/>
      <c r="G1234"/>
    </row>
    <row r="1235" spans="5:7">
      <c r="E1235"/>
      <c r="G1235"/>
    </row>
    <row r="1236" spans="5:7">
      <c r="E1236"/>
      <c r="G1236"/>
    </row>
    <row r="1237" spans="5:7">
      <c r="E1237"/>
      <c r="G1237"/>
    </row>
    <row r="1238" spans="5:7">
      <c r="E1238"/>
      <c r="G1238"/>
    </row>
    <row r="1239" spans="5:7">
      <c r="E1239"/>
      <c r="G1239"/>
    </row>
    <row r="1240" spans="5:7">
      <c r="E1240"/>
      <c r="G1240"/>
    </row>
    <row r="1241" spans="5:7">
      <c r="E1241"/>
      <c r="G1241"/>
    </row>
    <row r="1242" spans="5:7">
      <c r="E1242"/>
      <c r="G1242"/>
    </row>
    <row r="1243" spans="5:7">
      <c r="E1243"/>
      <c r="G1243"/>
    </row>
    <row r="1244" spans="5:7">
      <c r="E1244"/>
      <c r="G1244"/>
    </row>
    <row r="1245" spans="5:7">
      <c r="E1245"/>
      <c r="G1245"/>
    </row>
    <row r="1246" spans="5:7">
      <c r="E1246"/>
      <c r="G1246"/>
    </row>
    <row r="1247" spans="5:7">
      <c r="E1247"/>
      <c r="G1247"/>
    </row>
    <row r="1248" spans="5:7">
      <c r="E1248"/>
      <c r="G1248"/>
    </row>
    <row r="1249" spans="5:7">
      <c r="E1249"/>
      <c r="G1249"/>
    </row>
    <row r="1250" spans="5:7">
      <c r="E1250"/>
      <c r="G1250"/>
    </row>
    <row r="1251" spans="5:7">
      <c r="E1251"/>
      <c r="G1251"/>
    </row>
    <row r="1252" spans="5:7">
      <c r="E1252"/>
      <c r="G1252"/>
    </row>
    <row r="1253" spans="5:7">
      <c r="E1253"/>
      <c r="G1253"/>
    </row>
    <row r="1254" spans="5:7">
      <c r="E1254"/>
      <c r="G1254"/>
    </row>
    <row r="1255" spans="5:7">
      <c r="E1255"/>
      <c r="G1255"/>
    </row>
    <row r="1256" spans="5:7">
      <c r="E1256"/>
      <c r="G1256"/>
    </row>
    <row r="1257" spans="5:7">
      <c r="E1257"/>
      <c r="G1257"/>
    </row>
    <row r="1258" spans="5:7">
      <c r="E1258"/>
      <c r="G1258"/>
    </row>
    <row r="1259" spans="5:7">
      <c r="E1259"/>
      <c r="G1259"/>
    </row>
    <row r="1260" spans="5:7">
      <c r="E1260"/>
      <c r="G1260"/>
    </row>
    <row r="1261" spans="5:7">
      <c r="E1261"/>
      <c r="G1261"/>
    </row>
    <row r="1262" spans="5:7">
      <c r="E1262"/>
      <c r="G1262"/>
    </row>
    <row r="1263" spans="5:7">
      <c r="E1263"/>
      <c r="G1263"/>
    </row>
    <row r="1264" spans="5:7">
      <c r="E1264"/>
      <c r="G1264"/>
    </row>
    <row r="1265" spans="5:7">
      <c r="E1265"/>
      <c r="G1265"/>
    </row>
    <row r="1266" spans="5:7">
      <c r="E1266"/>
      <c r="G1266"/>
    </row>
    <row r="1267" spans="5:7">
      <c r="E1267"/>
      <c r="G1267"/>
    </row>
    <row r="1268" spans="5:7">
      <c r="E1268"/>
      <c r="G1268"/>
    </row>
    <row r="1269" spans="5:7">
      <c r="E1269"/>
      <c r="G1269"/>
    </row>
    <row r="1270" spans="5:7">
      <c r="E1270"/>
      <c r="G1270"/>
    </row>
    <row r="1271" spans="5:7">
      <c r="E1271"/>
      <c r="G1271"/>
    </row>
    <row r="1272" spans="5:7">
      <c r="E1272"/>
      <c r="G1272"/>
    </row>
    <row r="1273" spans="5:7">
      <c r="E1273"/>
      <c r="G1273"/>
    </row>
    <row r="1274" spans="5:7">
      <c r="E1274"/>
      <c r="G1274"/>
    </row>
    <row r="1275" spans="5:7">
      <c r="E1275"/>
      <c r="G1275"/>
    </row>
    <row r="1276" spans="5:7">
      <c r="E1276"/>
      <c r="G1276"/>
    </row>
    <row r="1277" spans="5:7">
      <c r="E1277"/>
      <c r="G1277"/>
    </row>
    <row r="1278" spans="5:7">
      <c r="E1278"/>
      <c r="G1278"/>
    </row>
    <row r="1279" spans="5:7">
      <c r="E1279"/>
      <c r="G1279"/>
    </row>
    <row r="1280" spans="5:7">
      <c r="E1280"/>
      <c r="G1280"/>
    </row>
    <row r="1281" spans="5:7">
      <c r="E1281"/>
      <c r="G1281"/>
    </row>
    <row r="1282" spans="5:7">
      <c r="E1282"/>
      <c r="G1282"/>
    </row>
    <row r="1283" spans="5:7">
      <c r="E1283"/>
      <c r="G1283"/>
    </row>
    <row r="1284" spans="5:7">
      <c r="E1284"/>
      <c r="G1284"/>
    </row>
    <row r="1285" spans="5:7">
      <c r="E1285"/>
      <c r="G1285"/>
    </row>
    <row r="1286" spans="5:7">
      <c r="E1286"/>
      <c r="G1286"/>
    </row>
    <row r="1287" spans="5:7">
      <c r="E1287"/>
      <c r="G1287"/>
    </row>
    <row r="1288" spans="5:7">
      <c r="E1288"/>
      <c r="G1288"/>
    </row>
    <row r="1289" spans="5:7">
      <c r="E1289"/>
      <c r="G1289"/>
    </row>
    <row r="1290" spans="5:7">
      <c r="E1290"/>
      <c r="G1290"/>
    </row>
    <row r="1291" spans="5:7">
      <c r="E1291"/>
      <c r="G1291"/>
    </row>
    <row r="1292" spans="5:7">
      <c r="E1292"/>
      <c r="G1292"/>
    </row>
    <row r="1293" spans="5:7">
      <c r="E1293"/>
      <c r="G1293"/>
    </row>
    <row r="1294" spans="5:7">
      <c r="E1294"/>
      <c r="G1294"/>
    </row>
    <row r="1295" spans="5:7">
      <c r="E1295"/>
      <c r="G1295"/>
    </row>
    <row r="1296" spans="5:7">
      <c r="E1296"/>
      <c r="G1296"/>
    </row>
    <row r="1297" spans="5:7">
      <c r="E1297"/>
      <c r="G1297"/>
    </row>
    <row r="1298" spans="5:7">
      <c r="E1298"/>
      <c r="G1298"/>
    </row>
    <row r="1299" spans="5:7">
      <c r="E1299"/>
      <c r="G1299"/>
    </row>
    <row r="1300" spans="5:7">
      <c r="E1300"/>
      <c r="G1300"/>
    </row>
    <row r="1301" spans="5:7">
      <c r="E1301"/>
      <c r="G1301"/>
    </row>
    <row r="1302" spans="5:7">
      <c r="E1302"/>
      <c r="G1302"/>
    </row>
    <row r="1303" spans="5:7">
      <c r="E1303"/>
      <c r="G1303"/>
    </row>
    <row r="1304" spans="5:7">
      <c r="E1304"/>
      <c r="G1304"/>
    </row>
    <row r="1305" spans="5:7">
      <c r="E1305"/>
      <c r="G1305"/>
    </row>
    <row r="1306" spans="5:7">
      <c r="E1306"/>
      <c r="G1306"/>
    </row>
    <row r="1307" spans="5:7">
      <c r="E1307"/>
      <c r="G1307"/>
    </row>
    <row r="1308" spans="5:7">
      <c r="E1308"/>
      <c r="G1308"/>
    </row>
    <row r="1309" spans="5:7">
      <c r="E1309"/>
      <c r="G1309"/>
    </row>
    <row r="1310" spans="5:7">
      <c r="E1310"/>
      <c r="G1310"/>
    </row>
    <row r="1311" spans="5:7">
      <c r="E1311"/>
      <c r="G1311"/>
    </row>
    <row r="1312" spans="5:7">
      <c r="E1312"/>
      <c r="G1312"/>
    </row>
    <row r="1313" spans="5:7">
      <c r="E1313"/>
      <c r="G1313"/>
    </row>
    <row r="1314" spans="5:7">
      <c r="E1314"/>
      <c r="G1314"/>
    </row>
    <row r="1315" spans="5:7">
      <c r="E1315"/>
      <c r="G1315"/>
    </row>
    <row r="1316" spans="5:7">
      <c r="E1316"/>
      <c r="G1316"/>
    </row>
    <row r="1317" spans="5:7">
      <c r="E1317"/>
      <c r="G1317"/>
    </row>
    <row r="1318" spans="5:7">
      <c r="E1318"/>
      <c r="G1318"/>
    </row>
    <row r="1319" spans="5:7">
      <c r="E1319"/>
      <c r="G1319"/>
    </row>
    <row r="1320" spans="5:7">
      <c r="E1320"/>
      <c r="G1320"/>
    </row>
    <row r="1321" spans="5:7">
      <c r="E1321"/>
      <c r="G1321"/>
    </row>
    <row r="1322" spans="5:7">
      <c r="E1322"/>
      <c r="G1322"/>
    </row>
    <row r="1323" spans="5:7">
      <c r="E1323"/>
      <c r="G1323"/>
    </row>
    <row r="1324" spans="5:7">
      <c r="E1324"/>
      <c r="G1324"/>
    </row>
    <row r="1325" spans="5:7">
      <c r="E1325"/>
      <c r="G1325"/>
    </row>
    <row r="1326" spans="5:7">
      <c r="E1326"/>
      <c r="G1326"/>
    </row>
    <row r="1327" spans="5:7">
      <c r="E1327"/>
      <c r="G1327"/>
    </row>
    <row r="1328" spans="5:7">
      <c r="E1328"/>
      <c r="G1328"/>
    </row>
    <row r="1329" spans="5:7">
      <c r="E1329"/>
      <c r="G1329"/>
    </row>
    <row r="1330" spans="5:7">
      <c r="E1330"/>
      <c r="G1330"/>
    </row>
    <row r="1331" spans="5:7">
      <c r="E1331"/>
      <c r="G1331"/>
    </row>
    <row r="1332" spans="5:7">
      <c r="E1332"/>
      <c r="G1332"/>
    </row>
    <row r="1333" spans="5:7">
      <c r="E1333"/>
      <c r="G1333"/>
    </row>
    <row r="1334" spans="5:7">
      <c r="E1334"/>
      <c r="G1334"/>
    </row>
    <row r="1335" spans="5:7">
      <c r="E1335"/>
      <c r="G1335"/>
    </row>
    <row r="1336" spans="5:7">
      <c r="E1336"/>
      <c r="G1336"/>
    </row>
    <row r="1337" spans="5:7">
      <c r="E1337"/>
      <c r="G1337"/>
    </row>
    <row r="1338" spans="5:7">
      <c r="E1338"/>
      <c r="G1338"/>
    </row>
    <row r="1339" spans="5:7">
      <c r="E1339"/>
      <c r="G1339"/>
    </row>
    <row r="1340" spans="5:7">
      <c r="E1340"/>
      <c r="G1340"/>
    </row>
    <row r="1341" spans="5:7">
      <c r="E1341"/>
      <c r="G1341"/>
    </row>
    <row r="1342" spans="5:7">
      <c r="E1342"/>
      <c r="G1342"/>
    </row>
    <row r="1343" spans="5:7">
      <c r="E1343"/>
      <c r="G1343"/>
    </row>
    <row r="1344" spans="5:7">
      <c r="E1344"/>
      <c r="G1344"/>
    </row>
    <row r="1345" spans="5:7">
      <c r="E1345"/>
      <c r="G1345"/>
    </row>
    <row r="1346" spans="5:7">
      <c r="E1346"/>
      <c r="G1346"/>
    </row>
    <row r="1347" spans="5:7">
      <c r="E1347"/>
      <c r="G1347"/>
    </row>
    <row r="1348" spans="5:7">
      <c r="E1348"/>
      <c r="G1348"/>
    </row>
    <row r="1349" spans="5:7">
      <c r="E1349"/>
      <c r="G1349"/>
    </row>
    <row r="1350" spans="5:7">
      <c r="E1350"/>
      <c r="G1350"/>
    </row>
    <row r="1351" spans="5:7">
      <c r="E1351"/>
      <c r="G1351"/>
    </row>
    <row r="1352" spans="5:7">
      <c r="E1352"/>
      <c r="G1352"/>
    </row>
    <row r="1353" spans="5:7">
      <c r="E1353"/>
      <c r="G1353"/>
    </row>
    <row r="1354" spans="5:7">
      <c r="E1354"/>
      <c r="G1354"/>
    </row>
    <row r="1355" spans="5:7">
      <c r="E1355"/>
      <c r="G1355"/>
    </row>
    <row r="1356" spans="5:7">
      <c r="E1356"/>
      <c r="G1356"/>
    </row>
    <row r="1357" spans="5:7">
      <c r="E1357"/>
      <c r="G1357"/>
    </row>
    <row r="1358" spans="5:7">
      <c r="E1358"/>
      <c r="G1358"/>
    </row>
    <row r="1359" spans="5:7">
      <c r="E1359"/>
      <c r="G1359"/>
    </row>
    <row r="1360" spans="5:7">
      <c r="E1360"/>
      <c r="G1360"/>
    </row>
    <row r="1361" spans="5:7">
      <c r="E1361"/>
      <c r="G1361"/>
    </row>
    <row r="1362" spans="5:7">
      <c r="E1362"/>
      <c r="G1362"/>
    </row>
    <row r="1363" spans="5:7">
      <c r="E1363"/>
      <c r="G1363"/>
    </row>
    <row r="1364" spans="5:7">
      <c r="E1364"/>
      <c r="G1364"/>
    </row>
    <row r="1365" spans="5:7">
      <c r="E1365"/>
      <c r="G1365"/>
    </row>
    <row r="1366" spans="5:7">
      <c r="E1366"/>
      <c r="G1366"/>
    </row>
    <row r="1367" spans="5:7">
      <c r="E1367"/>
      <c r="G1367"/>
    </row>
    <row r="1368" spans="5:7">
      <c r="E1368"/>
      <c r="G1368"/>
    </row>
    <row r="1369" spans="5:7">
      <c r="E1369"/>
      <c r="G1369"/>
    </row>
    <row r="1370" spans="5:7">
      <c r="E1370"/>
      <c r="G1370"/>
    </row>
    <row r="1371" spans="5:7">
      <c r="E1371"/>
      <c r="G1371"/>
    </row>
    <row r="1372" spans="5:7">
      <c r="E1372"/>
      <c r="G1372"/>
    </row>
    <row r="1373" spans="5:7">
      <c r="E1373"/>
      <c r="G1373"/>
    </row>
    <row r="1374" spans="5:7">
      <c r="E1374"/>
      <c r="G1374"/>
    </row>
    <row r="1375" spans="5:7">
      <c r="E1375"/>
      <c r="G1375"/>
    </row>
    <row r="1376" spans="5:7">
      <c r="E1376"/>
      <c r="G1376"/>
    </row>
    <row r="1377" spans="5:7">
      <c r="E1377"/>
      <c r="G1377"/>
    </row>
    <row r="1378" spans="5:7">
      <c r="E1378"/>
      <c r="G1378"/>
    </row>
    <row r="1379" spans="5:7">
      <c r="E1379"/>
      <c r="G1379"/>
    </row>
    <row r="1380" spans="5:7">
      <c r="E1380"/>
      <c r="G1380"/>
    </row>
    <row r="1381" spans="5:7">
      <c r="E1381"/>
      <c r="G1381"/>
    </row>
    <row r="1382" spans="5:7">
      <c r="E1382"/>
      <c r="G1382"/>
    </row>
    <row r="1383" spans="5:7">
      <c r="E1383"/>
      <c r="G1383"/>
    </row>
    <row r="1384" spans="5:7">
      <c r="E1384"/>
      <c r="G1384"/>
    </row>
    <row r="1385" spans="5:7">
      <c r="E1385"/>
      <c r="G1385"/>
    </row>
    <row r="1386" spans="5:7">
      <c r="E1386"/>
      <c r="G1386"/>
    </row>
    <row r="1387" spans="5:7">
      <c r="E1387"/>
      <c r="G1387"/>
    </row>
    <row r="1388" spans="5:7">
      <c r="E1388"/>
      <c r="G1388"/>
    </row>
    <row r="1389" spans="5:7">
      <c r="E1389"/>
      <c r="G1389"/>
    </row>
    <row r="1390" spans="5:7">
      <c r="E1390"/>
      <c r="G1390"/>
    </row>
    <row r="1391" spans="5:7">
      <c r="E1391"/>
      <c r="G1391"/>
    </row>
    <row r="1392" spans="5:7">
      <c r="E1392"/>
      <c r="G1392"/>
    </row>
    <row r="1393" spans="5:7">
      <c r="E1393"/>
      <c r="G1393"/>
    </row>
    <row r="1394" spans="5:7">
      <c r="E1394"/>
      <c r="G1394"/>
    </row>
    <row r="1395" spans="5:7">
      <c r="E1395"/>
      <c r="G1395"/>
    </row>
    <row r="1396" spans="5:7">
      <c r="E1396"/>
      <c r="G1396"/>
    </row>
    <row r="1397" spans="5:7">
      <c r="E1397"/>
      <c r="G1397"/>
    </row>
    <row r="1398" spans="5:7">
      <c r="E1398"/>
      <c r="G1398"/>
    </row>
    <row r="1399" spans="5:7">
      <c r="E1399"/>
      <c r="G1399"/>
    </row>
    <row r="1400" spans="5:7">
      <c r="E1400"/>
      <c r="G1400"/>
    </row>
    <row r="1401" spans="5:7">
      <c r="E1401"/>
      <c r="G1401"/>
    </row>
    <row r="1402" spans="5:7">
      <c r="E1402"/>
      <c r="G1402"/>
    </row>
    <row r="1403" spans="5:7">
      <c r="E1403"/>
      <c r="G1403"/>
    </row>
    <row r="1404" spans="5:7">
      <c r="E1404"/>
      <c r="G1404"/>
    </row>
    <row r="1405" spans="5:7">
      <c r="E1405"/>
      <c r="G1405"/>
    </row>
    <row r="1406" spans="5:7">
      <c r="E1406"/>
      <c r="G1406"/>
    </row>
    <row r="1407" spans="5:7">
      <c r="E1407"/>
      <c r="G1407"/>
    </row>
    <row r="1408" spans="5:7">
      <c r="E1408"/>
      <c r="G1408"/>
    </row>
    <row r="1409" spans="5:7">
      <c r="E1409"/>
      <c r="G1409"/>
    </row>
    <row r="1410" spans="5:7">
      <c r="E1410"/>
      <c r="G1410"/>
    </row>
    <row r="1411" spans="5:7">
      <c r="E1411"/>
      <c r="G1411"/>
    </row>
    <row r="1412" spans="5:7">
      <c r="E1412"/>
      <c r="G1412"/>
    </row>
    <row r="1413" spans="5:7">
      <c r="E1413"/>
      <c r="G1413"/>
    </row>
    <row r="1414" spans="5:7">
      <c r="E1414"/>
      <c r="G1414"/>
    </row>
    <row r="1415" spans="5:7">
      <c r="E1415"/>
      <c r="G1415"/>
    </row>
    <row r="1416" spans="5:7">
      <c r="E1416"/>
      <c r="G1416"/>
    </row>
    <row r="1417" spans="5:7">
      <c r="E1417"/>
      <c r="G1417"/>
    </row>
    <row r="1418" spans="5:7">
      <c r="E1418"/>
      <c r="G1418"/>
    </row>
    <row r="1419" spans="5:7">
      <c r="E1419"/>
      <c r="G1419"/>
    </row>
    <row r="1420" spans="5:7">
      <c r="E1420"/>
      <c r="G1420"/>
    </row>
    <row r="1421" spans="5:7">
      <c r="E1421"/>
      <c r="G1421"/>
    </row>
    <row r="1422" spans="5:7">
      <c r="E1422"/>
      <c r="G1422"/>
    </row>
    <row r="1423" spans="5:7">
      <c r="E1423"/>
      <c r="G1423"/>
    </row>
    <row r="1424" spans="5:7">
      <c r="E1424"/>
      <c r="G1424"/>
    </row>
    <row r="1425" spans="5:7">
      <c r="E1425"/>
      <c r="G1425"/>
    </row>
    <row r="1426" spans="5:7">
      <c r="E1426"/>
      <c r="G1426"/>
    </row>
    <row r="1427" spans="5:7">
      <c r="E1427"/>
      <c r="G1427"/>
    </row>
    <row r="1428" spans="5:7">
      <c r="E1428"/>
      <c r="G1428"/>
    </row>
    <row r="1429" spans="5:7">
      <c r="E1429"/>
      <c r="G1429"/>
    </row>
    <row r="1430" spans="5:7">
      <c r="E1430"/>
      <c r="G1430"/>
    </row>
    <row r="1431" spans="5:7">
      <c r="E1431"/>
      <c r="G1431"/>
    </row>
    <row r="1432" spans="5:7">
      <c r="E1432"/>
      <c r="G1432"/>
    </row>
    <row r="1433" spans="5:7">
      <c r="E1433"/>
      <c r="G1433"/>
    </row>
    <row r="1434" spans="5:7">
      <c r="E1434"/>
      <c r="G1434"/>
    </row>
    <row r="1435" spans="5:7">
      <c r="E1435"/>
      <c r="G1435"/>
    </row>
    <row r="1436" spans="5:7">
      <c r="E1436"/>
      <c r="G1436"/>
    </row>
    <row r="1437" spans="5:7">
      <c r="E1437"/>
      <c r="G1437"/>
    </row>
    <row r="1438" spans="5:7">
      <c r="E1438"/>
      <c r="G1438"/>
    </row>
    <row r="1439" spans="5:7">
      <c r="E1439"/>
      <c r="G1439"/>
    </row>
    <row r="1440" spans="5:7">
      <c r="E1440"/>
      <c r="G1440"/>
    </row>
    <row r="1441" spans="5:7">
      <c r="E1441"/>
      <c r="G1441"/>
    </row>
    <row r="1442" spans="5:7">
      <c r="E1442"/>
      <c r="G1442"/>
    </row>
    <row r="1443" spans="5:7">
      <c r="E1443"/>
      <c r="G1443"/>
    </row>
    <row r="1444" spans="5:7">
      <c r="E1444"/>
      <c r="G1444"/>
    </row>
    <row r="1445" spans="5:7">
      <c r="E1445"/>
      <c r="G1445"/>
    </row>
    <row r="1446" spans="5:7">
      <c r="E1446"/>
      <c r="G1446"/>
    </row>
    <row r="1447" spans="5:7">
      <c r="E1447"/>
      <c r="G1447"/>
    </row>
    <row r="1448" spans="5:7">
      <c r="E1448"/>
      <c r="G1448"/>
    </row>
    <row r="1449" spans="5:7">
      <c r="E1449"/>
      <c r="G1449"/>
    </row>
    <row r="1450" spans="5:7">
      <c r="E1450"/>
      <c r="G1450"/>
    </row>
    <row r="1451" spans="5:7">
      <c r="E1451"/>
      <c r="G1451"/>
    </row>
    <row r="1452" spans="5:7">
      <c r="E1452"/>
      <c r="G1452"/>
    </row>
    <row r="1453" spans="5:7">
      <c r="E1453"/>
      <c r="G1453"/>
    </row>
    <row r="1454" spans="5:7">
      <c r="E1454"/>
      <c r="G1454"/>
    </row>
    <row r="1455" spans="5:7">
      <c r="E1455"/>
      <c r="G1455"/>
    </row>
    <row r="1456" spans="5:7">
      <c r="E1456"/>
      <c r="G1456"/>
    </row>
    <row r="1457" spans="5:7">
      <c r="E1457"/>
      <c r="G1457"/>
    </row>
    <row r="1458" spans="5:7">
      <c r="E1458"/>
      <c r="G1458"/>
    </row>
    <row r="1459" spans="5:7">
      <c r="E1459"/>
      <c r="G1459"/>
    </row>
    <row r="1460" spans="5:7">
      <c r="E1460"/>
      <c r="G1460"/>
    </row>
    <row r="1461" spans="5:7">
      <c r="E1461"/>
      <c r="G1461"/>
    </row>
    <row r="1462" spans="5:7">
      <c r="E1462"/>
      <c r="G1462"/>
    </row>
    <row r="1463" spans="5:7">
      <c r="E1463"/>
      <c r="G1463"/>
    </row>
    <row r="1464" spans="5:7">
      <c r="E1464"/>
      <c r="G1464"/>
    </row>
    <row r="1465" spans="5:7">
      <c r="E1465"/>
      <c r="G1465"/>
    </row>
    <row r="1466" spans="5:7">
      <c r="E1466"/>
      <c r="G1466"/>
    </row>
    <row r="1467" spans="5:7">
      <c r="E1467"/>
      <c r="G1467"/>
    </row>
    <row r="1468" spans="5:7">
      <c r="E1468"/>
      <c r="G1468"/>
    </row>
    <row r="1469" spans="5:7">
      <c r="E1469"/>
      <c r="G1469"/>
    </row>
    <row r="1470" spans="5:7">
      <c r="E1470"/>
      <c r="G1470"/>
    </row>
    <row r="1471" spans="5:7">
      <c r="E1471"/>
      <c r="G1471"/>
    </row>
    <row r="1472" spans="5:7">
      <c r="E1472"/>
      <c r="G1472"/>
    </row>
    <row r="1473" spans="5:7">
      <c r="E1473"/>
      <c r="G1473"/>
    </row>
    <row r="1474" spans="5:7">
      <c r="E1474"/>
      <c r="G1474"/>
    </row>
    <row r="1475" spans="5:7">
      <c r="E1475"/>
      <c r="G1475"/>
    </row>
    <row r="1476" spans="5:7">
      <c r="E1476"/>
      <c r="G1476"/>
    </row>
    <row r="1477" spans="5:7">
      <c r="E1477"/>
      <c r="G1477"/>
    </row>
    <row r="1478" spans="5:7">
      <c r="E1478"/>
      <c r="G1478"/>
    </row>
    <row r="1479" spans="5:7">
      <c r="E1479"/>
      <c r="G1479"/>
    </row>
    <row r="1480" spans="5:7">
      <c r="E1480"/>
      <c r="G1480"/>
    </row>
    <row r="1481" spans="5:7">
      <c r="E1481"/>
      <c r="G1481"/>
    </row>
    <row r="1482" spans="5:7">
      <c r="E1482"/>
      <c r="G1482"/>
    </row>
    <row r="1483" spans="5:7">
      <c r="E1483"/>
      <c r="G1483"/>
    </row>
    <row r="1484" spans="5:7">
      <c r="E1484"/>
      <c r="G1484"/>
    </row>
    <row r="1485" spans="5:7">
      <c r="E1485"/>
      <c r="G1485"/>
    </row>
    <row r="1486" spans="5:7">
      <c r="E1486"/>
      <c r="G1486"/>
    </row>
    <row r="1487" spans="5:7">
      <c r="E1487"/>
      <c r="G1487"/>
    </row>
    <row r="1488" spans="5:7">
      <c r="E1488"/>
      <c r="G1488"/>
    </row>
    <row r="1489" spans="5:7">
      <c r="E1489"/>
      <c r="G1489"/>
    </row>
    <row r="1490" spans="5:7">
      <c r="E1490"/>
      <c r="G1490"/>
    </row>
    <row r="1491" spans="5:7">
      <c r="E1491"/>
      <c r="G1491"/>
    </row>
    <row r="1492" spans="5:7">
      <c r="E1492"/>
      <c r="G1492"/>
    </row>
    <row r="1493" spans="5:7">
      <c r="E1493"/>
      <c r="G1493"/>
    </row>
    <row r="1494" spans="5:7">
      <c r="E1494"/>
      <c r="G1494"/>
    </row>
    <row r="1495" spans="5:7">
      <c r="E1495"/>
      <c r="G1495"/>
    </row>
    <row r="1496" spans="5:7">
      <c r="E1496"/>
      <c r="G1496"/>
    </row>
    <row r="1497" spans="5:7">
      <c r="E1497"/>
      <c r="G1497"/>
    </row>
    <row r="1498" spans="5:7">
      <c r="E1498"/>
      <c r="G1498"/>
    </row>
    <row r="1499" spans="5:7">
      <c r="E1499"/>
      <c r="G1499"/>
    </row>
    <row r="1500" spans="5:7">
      <c r="E1500"/>
      <c r="G1500"/>
    </row>
    <row r="1501" spans="5:7">
      <c r="E1501"/>
      <c r="G1501"/>
    </row>
    <row r="1502" spans="5:7">
      <c r="E1502"/>
      <c r="G1502"/>
    </row>
    <row r="1503" spans="5:7">
      <c r="E1503"/>
      <c r="G1503"/>
    </row>
    <row r="1504" spans="5:7">
      <c r="E1504"/>
      <c r="G1504"/>
    </row>
    <row r="1505" spans="5:7">
      <c r="E1505"/>
      <c r="G1505"/>
    </row>
    <row r="1506" spans="5:7">
      <c r="E1506"/>
      <c r="G1506"/>
    </row>
    <row r="1507" spans="5:7">
      <c r="E1507"/>
      <c r="G1507"/>
    </row>
    <row r="1508" spans="5:7">
      <c r="E1508"/>
      <c r="G1508"/>
    </row>
    <row r="1509" spans="5:7">
      <c r="E1509"/>
      <c r="G1509"/>
    </row>
    <row r="1510" spans="5:7">
      <c r="E1510"/>
      <c r="G1510"/>
    </row>
    <row r="1511" spans="5:7">
      <c r="E1511"/>
      <c r="G1511"/>
    </row>
  </sheetData>
  <autoFilter ref="A7:G701" xr:uid="{00000000-0009-0000-0000-000001000000}"/>
  <sortState ref="A8:G265">
    <sortCondition descending="1" ref="E8"/>
  </sortState>
  <conditionalFormatting sqref="E8:E199">
    <cfRule type="cellIs" dxfId="0" priority="1" operator="greaterThanOrEqual">
      <formula>10</formula>
    </cfRule>
  </conditionalFormatting>
  <pageMargins left="0.7" right="0.7" top="0.75" bottom="0.75" header="0.3" footer="0.3"/>
  <pageSetup orientation="portrait" verticalDpi="599"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Count_Formula">
                <anchor moveWithCells="1" sizeWithCells="1">
                  <from>
                    <xdr:col>0</xdr:col>
                    <xdr:colOff>63500</xdr:colOff>
                    <xdr:row>3</xdr:row>
                    <xdr:rowOff>63500</xdr:rowOff>
                  </from>
                  <to>
                    <xdr:col>2</xdr:col>
                    <xdr:colOff>609600</xdr:colOff>
                    <xdr:row>4</xdr:row>
                    <xdr:rowOff>177800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3A25E-1C84-A04B-8531-95F9FB3409DA}">
  <sheetPr codeName="Sheet12"/>
  <dimension ref="A1:Z949"/>
  <sheetViews>
    <sheetView workbookViewId="0">
      <selection activeCell="A2" sqref="A2:M2"/>
    </sheetView>
  </sheetViews>
  <sheetFormatPr baseColWidth="10" defaultRowHeight="15"/>
  <sheetData>
    <row r="1" spans="1:26">
      <c r="A1" s="57" t="s">
        <v>273</v>
      </c>
      <c r="B1" s="52" t="s">
        <v>862</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49</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69</v>
      </c>
      <c r="B6" s="44" t="s">
        <v>70</v>
      </c>
      <c r="C6" s="44" t="s">
        <v>23</v>
      </c>
      <c r="D6" s="44" t="s">
        <v>71</v>
      </c>
      <c r="E6" s="44"/>
      <c r="F6" s="44"/>
      <c r="G6" s="44"/>
      <c r="H6" s="44"/>
      <c r="I6" s="44"/>
      <c r="J6" s="44"/>
      <c r="K6" s="44"/>
      <c r="L6" s="44"/>
      <c r="M6" s="44"/>
      <c r="N6" s="44"/>
      <c r="O6" s="44"/>
      <c r="P6" s="44"/>
      <c r="Q6" s="44"/>
      <c r="R6" s="44"/>
      <c r="S6" s="44"/>
      <c r="T6" s="44"/>
      <c r="U6" s="44"/>
      <c r="V6" s="44"/>
      <c r="W6" s="44"/>
      <c r="X6" s="44"/>
      <c r="Y6" s="44"/>
      <c r="Z6" s="44"/>
    </row>
    <row r="7" spans="1:26">
      <c r="A7" s="44" t="s">
        <v>859</v>
      </c>
      <c r="B7" s="44" t="s">
        <v>146</v>
      </c>
      <c r="C7" s="44" t="s">
        <v>23</v>
      </c>
      <c r="D7" s="44" t="s">
        <v>147</v>
      </c>
      <c r="E7" s="44"/>
      <c r="F7" s="44"/>
      <c r="G7" s="44"/>
      <c r="H7" s="44"/>
      <c r="I7" s="44"/>
      <c r="J7" s="44"/>
      <c r="K7" s="44"/>
      <c r="L7" s="44"/>
      <c r="M7" s="44"/>
      <c r="N7" s="44"/>
      <c r="O7" s="44"/>
      <c r="P7" s="44"/>
      <c r="Q7" s="44"/>
      <c r="R7" s="44"/>
      <c r="S7" s="44"/>
      <c r="T7" s="44"/>
      <c r="U7" s="44"/>
      <c r="V7" s="44"/>
      <c r="W7" s="44"/>
      <c r="X7" s="44"/>
      <c r="Y7" s="44"/>
      <c r="Z7" s="44"/>
    </row>
    <row r="8" spans="1:26">
      <c r="A8" s="44" t="s">
        <v>224</v>
      </c>
      <c r="B8" s="44" t="s">
        <v>225</v>
      </c>
      <c r="C8" s="44" t="s">
        <v>23</v>
      </c>
      <c r="D8" s="44" t="s">
        <v>226</v>
      </c>
      <c r="E8" s="44"/>
      <c r="F8" s="44"/>
      <c r="G8" s="44"/>
      <c r="H8" s="44"/>
      <c r="I8" s="44"/>
      <c r="J8" s="44"/>
      <c r="K8" s="44"/>
      <c r="L8" s="44"/>
      <c r="M8" s="44"/>
      <c r="N8" s="44"/>
      <c r="O8" s="44"/>
      <c r="P8" s="44"/>
      <c r="Q8" s="44"/>
      <c r="R8" s="44"/>
      <c r="S8" s="44"/>
      <c r="T8" s="44"/>
      <c r="U8" s="44"/>
      <c r="V8" s="44"/>
      <c r="W8" s="44"/>
      <c r="X8" s="44"/>
      <c r="Y8" s="44"/>
      <c r="Z8" s="44"/>
    </row>
    <row r="9" spans="1:26">
      <c r="A9" s="44" t="s">
        <v>543</v>
      </c>
      <c r="B9" s="44" t="s">
        <v>733</v>
      </c>
      <c r="C9" s="44" t="s">
        <v>23</v>
      </c>
      <c r="D9" s="44" t="s">
        <v>735</v>
      </c>
      <c r="E9" s="44"/>
      <c r="F9" s="44"/>
      <c r="G9" s="44"/>
      <c r="H9" s="44"/>
      <c r="I9" s="44"/>
      <c r="J9" s="44"/>
      <c r="K9" s="44"/>
      <c r="L9" s="44"/>
      <c r="M9" s="44"/>
      <c r="N9" s="44"/>
      <c r="O9" s="44"/>
      <c r="P9" s="44"/>
      <c r="Q9" s="44"/>
      <c r="R9" s="44"/>
      <c r="S9" s="44"/>
      <c r="T9" s="44"/>
      <c r="U9" s="44"/>
      <c r="V9" s="44"/>
      <c r="W9" s="44"/>
      <c r="X9" s="44"/>
      <c r="Y9" s="44"/>
      <c r="Z9" s="44"/>
    </row>
    <row r="10" spans="1:26">
      <c r="A10" s="44" t="s">
        <v>284</v>
      </c>
      <c r="B10" s="44" t="s">
        <v>693</v>
      </c>
      <c r="C10" s="44" t="s">
        <v>24</v>
      </c>
      <c r="D10" s="44" t="s">
        <v>694</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660</v>
      </c>
      <c r="B11" s="44" t="s">
        <v>659</v>
      </c>
      <c r="C11" s="44" t="s">
        <v>21</v>
      </c>
      <c r="D11" s="44" t="s">
        <v>661</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711</v>
      </c>
      <c r="B12" s="44" t="s">
        <v>755</v>
      </c>
      <c r="C12" s="44" t="s">
        <v>21</v>
      </c>
      <c r="D12" s="44" t="s">
        <v>756</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342</v>
      </c>
      <c r="B13" s="44" t="s">
        <v>343</v>
      </c>
      <c r="C13" s="44" t="s">
        <v>24</v>
      </c>
      <c r="D13" s="44" t="s">
        <v>344</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278</v>
      </c>
      <c r="B14" s="44" t="s">
        <v>279</v>
      </c>
      <c r="C14" s="44" t="s">
        <v>24</v>
      </c>
      <c r="D14" s="44" t="s">
        <v>280</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668</v>
      </c>
      <c r="B15" s="44" t="s">
        <v>667</v>
      </c>
      <c r="C15" s="44" t="s">
        <v>21</v>
      </c>
      <c r="D15" s="44" t="s">
        <v>669</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316</v>
      </c>
      <c r="B16" s="44" t="s">
        <v>265</v>
      </c>
      <c r="C16" s="44" t="s">
        <v>24</v>
      </c>
      <c r="D16" s="44" t="s">
        <v>266</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252</v>
      </c>
      <c r="B17" s="44" t="s">
        <v>557</v>
      </c>
      <c r="C17" s="44" t="s">
        <v>24</v>
      </c>
      <c r="D17" s="44" t="s">
        <v>617</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57</v>
      </c>
      <c r="B18" s="44" t="s">
        <v>58</v>
      </c>
      <c r="C18" s="44" t="s">
        <v>23</v>
      </c>
      <c r="D18" s="44" t="s">
        <v>59</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317</v>
      </c>
      <c r="B19" s="44" t="s">
        <v>318</v>
      </c>
      <c r="C19" s="44" t="s">
        <v>22</v>
      </c>
      <c r="D19" s="44" t="s">
        <v>319</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296</v>
      </c>
      <c r="B20" s="44" t="s">
        <v>656</v>
      </c>
      <c r="C20" s="44" t="s">
        <v>23</v>
      </c>
      <c r="D20" s="44" t="s">
        <v>655</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95</v>
      </c>
      <c r="B21" s="44" t="s">
        <v>242</v>
      </c>
      <c r="C21" s="44" t="s">
        <v>23</v>
      </c>
      <c r="D21" s="44" t="s">
        <v>259</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247</v>
      </c>
      <c r="B22" s="44" t="s">
        <v>248</v>
      </c>
      <c r="C22" s="44" t="s">
        <v>23</v>
      </c>
      <c r="D22" s="44" t="s">
        <v>249</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82</v>
      </c>
      <c r="B23" s="44" t="s">
        <v>83</v>
      </c>
      <c r="C23" s="44" t="s">
        <v>24</v>
      </c>
      <c r="D23" s="44" t="s">
        <v>84</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167</v>
      </c>
      <c r="B24" s="44" t="s">
        <v>620</v>
      </c>
      <c r="C24" s="44" t="s">
        <v>24</v>
      </c>
      <c r="D24" s="44" t="s">
        <v>621</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825</v>
      </c>
      <c r="B25" s="44" t="s">
        <v>606</v>
      </c>
      <c r="C25" s="44" t="s">
        <v>24</v>
      </c>
      <c r="D25" s="44" t="s">
        <v>607</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247</v>
      </c>
      <c r="B26" s="44" t="s">
        <v>665</v>
      </c>
      <c r="C26" s="44" t="s">
        <v>21</v>
      </c>
      <c r="D26" s="44" t="s">
        <v>666</v>
      </c>
      <c r="E26" s="44"/>
      <c r="F26" s="44"/>
      <c r="G26" s="44"/>
      <c r="H26" s="44"/>
      <c r="I26" s="44"/>
      <c r="J26" s="44"/>
      <c r="K26" s="44"/>
      <c r="L26" s="44"/>
      <c r="M26" s="44"/>
      <c r="N26" s="44"/>
      <c r="O26" s="44"/>
      <c r="P26" s="44"/>
      <c r="Q26" s="44"/>
      <c r="R26" s="44"/>
      <c r="S26" s="44"/>
      <c r="T26" s="44"/>
      <c r="U26" s="44"/>
      <c r="V26" s="44"/>
      <c r="W26" s="44"/>
      <c r="X26" s="44"/>
      <c r="Y26" s="44"/>
      <c r="Z26" s="44"/>
    </row>
    <row r="27" spans="1:26">
      <c r="A27" s="44" t="s">
        <v>121</v>
      </c>
      <c r="B27" s="44" t="s">
        <v>698</v>
      </c>
      <c r="C27" s="44" t="s">
        <v>23</v>
      </c>
      <c r="D27" s="44" t="s">
        <v>831</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651</v>
      </c>
      <c r="B28" s="44" t="s">
        <v>652</v>
      </c>
      <c r="C28" s="44" t="s">
        <v>23</v>
      </c>
      <c r="D28" s="44" t="s">
        <v>653</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173</v>
      </c>
      <c r="B29" s="44" t="s">
        <v>174</v>
      </c>
      <c r="C29" s="44" t="s">
        <v>22</v>
      </c>
      <c r="D29" s="44" t="s">
        <v>175</v>
      </c>
      <c r="E29" s="44"/>
      <c r="F29" s="44"/>
      <c r="G29" s="44"/>
      <c r="H29" s="44"/>
      <c r="I29" s="44"/>
      <c r="J29" s="44"/>
      <c r="K29" s="44"/>
      <c r="L29" s="44"/>
      <c r="M29" s="44"/>
      <c r="N29" s="44"/>
      <c r="O29" s="44"/>
      <c r="P29" s="44"/>
      <c r="Q29" s="44"/>
      <c r="R29" s="44"/>
      <c r="S29" s="44"/>
      <c r="T29" s="44"/>
      <c r="U29" s="44"/>
      <c r="V29" s="44"/>
      <c r="W29" s="44"/>
      <c r="X29" s="44"/>
      <c r="Y29" s="44"/>
      <c r="Z29" s="44"/>
    </row>
    <row r="30" spans="1:26">
      <c r="A30" s="44" t="s">
        <v>593</v>
      </c>
      <c r="B30" s="44" t="s">
        <v>89</v>
      </c>
      <c r="C30" s="44" t="s">
        <v>22</v>
      </c>
      <c r="D30" s="44" t="s">
        <v>594</v>
      </c>
      <c r="E30" s="44"/>
      <c r="F30" s="44"/>
      <c r="G30" s="44"/>
      <c r="H30" s="44"/>
      <c r="I30" s="44"/>
      <c r="J30" s="44"/>
      <c r="K30" s="44"/>
      <c r="L30" s="44"/>
      <c r="M30" s="44"/>
      <c r="N30" s="44"/>
      <c r="O30" s="44"/>
      <c r="P30" s="44"/>
      <c r="Q30" s="44"/>
      <c r="R30" s="44"/>
      <c r="S30" s="44"/>
      <c r="T30" s="44"/>
      <c r="U30" s="44"/>
      <c r="V30" s="44"/>
      <c r="W30" s="44"/>
      <c r="X30" s="44"/>
      <c r="Y30" s="44"/>
      <c r="Z30" s="44"/>
    </row>
    <row r="31" spans="1:26">
      <c r="A31" s="44" t="s">
        <v>142</v>
      </c>
      <c r="B31" s="44" t="s">
        <v>143</v>
      </c>
      <c r="C31" s="44" t="s">
        <v>22</v>
      </c>
      <c r="D31" s="44" t="s">
        <v>144</v>
      </c>
      <c r="E31" s="44"/>
      <c r="F31" s="44"/>
      <c r="G31" s="44"/>
      <c r="H31" s="44"/>
      <c r="I31" s="44"/>
      <c r="J31" s="44"/>
      <c r="K31" s="44"/>
      <c r="L31" s="44"/>
      <c r="M31" s="44"/>
      <c r="N31" s="44"/>
      <c r="O31" s="44"/>
      <c r="P31" s="44"/>
      <c r="Q31" s="44"/>
      <c r="R31" s="44"/>
      <c r="S31" s="44"/>
      <c r="T31" s="44"/>
      <c r="U31" s="44"/>
      <c r="V31" s="44"/>
      <c r="W31" s="44"/>
      <c r="X31" s="44"/>
      <c r="Y31" s="44"/>
      <c r="Z31" s="44"/>
    </row>
    <row r="32" spans="1:26">
      <c r="A32" s="44" t="s">
        <v>34</v>
      </c>
      <c r="B32" s="44" t="s">
        <v>35</v>
      </c>
      <c r="C32" s="44" t="s">
        <v>24</v>
      </c>
      <c r="D32" s="44" t="s">
        <v>36</v>
      </c>
      <c r="E32" s="44"/>
      <c r="F32" s="44"/>
      <c r="G32" s="44"/>
      <c r="H32" s="44"/>
      <c r="I32" s="44"/>
      <c r="J32" s="44"/>
      <c r="K32" s="44"/>
      <c r="L32" s="44"/>
      <c r="M32" s="44"/>
      <c r="N32" s="44"/>
      <c r="O32" s="44"/>
      <c r="P32" s="44"/>
      <c r="Q32" s="44"/>
      <c r="R32" s="44"/>
      <c r="S32" s="44"/>
      <c r="T32" s="44"/>
      <c r="U32" s="44"/>
      <c r="V32" s="44"/>
      <c r="W32" s="44"/>
      <c r="X32" s="44"/>
      <c r="Y32" s="44"/>
      <c r="Z32" s="44"/>
    </row>
    <row r="33" spans="1:26">
      <c r="A33" s="44" t="s">
        <v>610</v>
      </c>
      <c r="B33" s="44" t="s">
        <v>611</v>
      </c>
      <c r="C33" s="44" t="s">
        <v>22</v>
      </c>
      <c r="D33" s="44" t="s">
        <v>612</v>
      </c>
      <c r="E33" s="44"/>
      <c r="F33" s="44"/>
      <c r="G33" s="44"/>
      <c r="H33" s="44"/>
      <c r="I33" s="44"/>
      <c r="J33" s="44"/>
      <c r="K33" s="44"/>
      <c r="L33" s="44"/>
      <c r="M33" s="44"/>
      <c r="N33" s="44"/>
      <c r="O33" s="44"/>
      <c r="P33" s="44"/>
      <c r="Q33" s="44"/>
      <c r="R33" s="44"/>
      <c r="S33" s="44"/>
      <c r="T33" s="44"/>
      <c r="U33" s="44"/>
      <c r="V33" s="44"/>
      <c r="W33" s="44"/>
      <c r="X33" s="44"/>
      <c r="Y33" s="44"/>
      <c r="Z33" s="44"/>
    </row>
    <row r="34" spans="1:26">
      <c r="A34" s="44" t="s">
        <v>678</v>
      </c>
      <c r="B34" s="44" t="s">
        <v>89</v>
      </c>
      <c r="C34" s="44" t="s">
        <v>22</v>
      </c>
      <c r="D34" s="44" t="s">
        <v>679</v>
      </c>
      <c r="E34" s="44"/>
      <c r="F34" s="44"/>
      <c r="G34" s="44"/>
      <c r="H34" s="44"/>
      <c r="I34" s="44"/>
      <c r="J34" s="44"/>
      <c r="K34" s="44"/>
      <c r="L34" s="44"/>
      <c r="M34" s="44"/>
      <c r="N34" s="44"/>
      <c r="O34" s="44"/>
      <c r="P34" s="44"/>
      <c r="Q34" s="44"/>
      <c r="R34" s="44"/>
      <c r="S34" s="44"/>
      <c r="T34" s="44"/>
      <c r="U34" s="44"/>
      <c r="V34" s="44"/>
      <c r="W34" s="44"/>
      <c r="X34" s="44"/>
      <c r="Y34" s="44"/>
      <c r="Z34" s="44"/>
    </row>
    <row r="35" spans="1:26">
      <c r="A35" s="44" t="s">
        <v>840</v>
      </c>
      <c r="B35" s="44" t="s">
        <v>841</v>
      </c>
      <c r="C35" s="44" t="s">
        <v>22</v>
      </c>
      <c r="D35" s="44" t="s">
        <v>842</v>
      </c>
      <c r="E35" s="44"/>
      <c r="F35" s="44"/>
      <c r="G35" s="44"/>
      <c r="H35" s="44"/>
      <c r="I35" s="44"/>
      <c r="J35" s="44"/>
      <c r="K35" s="44"/>
      <c r="L35" s="44"/>
      <c r="M35" s="44"/>
      <c r="N35" s="44"/>
      <c r="O35" s="44"/>
      <c r="P35" s="44"/>
      <c r="Q35" s="44"/>
      <c r="R35" s="44"/>
      <c r="S35" s="44"/>
      <c r="T35" s="44"/>
      <c r="U35" s="44"/>
      <c r="V35" s="44"/>
      <c r="W35" s="44"/>
      <c r="X35" s="44"/>
      <c r="Y35" s="44"/>
      <c r="Z35" s="44"/>
    </row>
    <row r="36" spans="1:26">
      <c r="A36" s="44" t="s">
        <v>78</v>
      </c>
      <c r="B36" s="44" t="s">
        <v>79</v>
      </c>
      <c r="C36" s="44" t="s">
        <v>22</v>
      </c>
      <c r="D36" s="44" t="s">
        <v>80</v>
      </c>
      <c r="E36" s="44"/>
      <c r="F36" s="44"/>
      <c r="G36" s="44"/>
      <c r="H36" s="44"/>
      <c r="I36" s="44"/>
      <c r="J36" s="44"/>
      <c r="K36" s="44"/>
      <c r="L36" s="44"/>
      <c r="M36" s="44"/>
      <c r="N36" s="44"/>
      <c r="O36" s="44"/>
      <c r="P36" s="44"/>
      <c r="Q36" s="44"/>
      <c r="R36" s="44"/>
      <c r="S36" s="44"/>
      <c r="T36" s="44"/>
      <c r="U36" s="44"/>
      <c r="V36" s="44"/>
      <c r="W36" s="44"/>
      <c r="X36" s="44"/>
      <c r="Y36" s="44"/>
      <c r="Z36" s="44"/>
    </row>
    <row r="37" spans="1:26">
      <c r="A37" s="44" t="s">
        <v>238</v>
      </c>
      <c r="B37" s="44" t="s">
        <v>239</v>
      </c>
      <c r="C37" s="44" t="s">
        <v>22</v>
      </c>
      <c r="D37" s="44" t="s">
        <v>240</v>
      </c>
      <c r="E37" s="44"/>
      <c r="F37" s="44"/>
      <c r="G37" s="44"/>
      <c r="H37" s="44"/>
      <c r="I37" s="44"/>
      <c r="J37" s="44"/>
      <c r="K37" s="44"/>
      <c r="L37" s="44"/>
      <c r="M37" s="44"/>
      <c r="N37" s="44"/>
      <c r="O37" s="44"/>
      <c r="P37" s="44"/>
      <c r="Q37" s="44"/>
      <c r="R37" s="44"/>
      <c r="S37" s="44"/>
      <c r="T37" s="44"/>
      <c r="U37" s="44"/>
      <c r="V37" s="44"/>
      <c r="W37" s="44"/>
      <c r="X37" s="44"/>
      <c r="Y37" s="44"/>
      <c r="Z37" s="44"/>
    </row>
    <row r="38" spans="1:26">
      <c r="A38" s="44" t="s">
        <v>192</v>
      </c>
      <c r="B38" s="44" t="s">
        <v>193</v>
      </c>
      <c r="C38" s="44" t="s">
        <v>23</v>
      </c>
      <c r="D38" s="44" t="s">
        <v>194</v>
      </c>
      <c r="E38" s="44"/>
      <c r="F38" s="44"/>
      <c r="G38" s="44"/>
      <c r="H38" s="44"/>
      <c r="I38" s="44"/>
      <c r="J38" s="44"/>
      <c r="K38" s="44"/>
      <c r="L38" s="44"/>
      <c r="M38" s="44"/>
      <c r="N38" s="44"/>
      <c r="O38" s="44"/>
      <c r="P38" s="44"/>
      <c r="Q38" s="44"/>
      <c r="R38" s="44"/>
      <c r="S38" s="44"/>
      <c r="T38" s="44"/>
      <c r="U38" s="44"/>
      <c r="V38" s="44"/>
      <c r="W38" s="44"/>
      <c r="X38" s="44"/>
      <c r="Y38" s="44"/>
      <c r="Z38" s="44"/>
    </row>
    <row r="39" spans="1:26">
      <c r="A39" s="44" t="s">
        <v>112</v>
      </c>
      <c r="B39" s="44" t="s">
        <v>113</v>
      </c>
      <c r="C39" s="44" t="s">
        <v>23</v>
      </c>
      <c r="D39" s="44" t="s">
        <v>114</v>
      </c>
      <c r="E39" s="44"/>
      <c r="F39" s="44"/>
      <c r="G39" s="44"/>
      <c r="H39" s="44"/>
      <c r="I39" s="44"/>
      <c r="J39" s="44"/>
      <c r="K39" s="44"/>
      <c r="L39" s="44"/>
      <c r="M39" s="44"/>
      <c r="N39" s="44"/>
      <c r="O39" s="44"/>
      <c r="P39" s="44"/>
      <c r="Q39" s="44"/>
      <c r="R39" s="44"/>
      <c r="S39" s="44"/>
      <c r="T39" s="44"/>
      <c r="U39" s="44"/>
      <c r="V39" s="44"/>
      <c r="W39" s="44"/>
      <c r="X39" s="44"/>
      <c r="Y39" s="44"/>
      <c r="Z39" s="44"/>
    </row>
    <row r="40" spans="1:26">
      <c r="A40" s="44" t="s">
        <v>139</v>
      </c>
      <c r="B40" s="44" t="s">
        <v>140</v>
      </c>
      <c r="C40" s="44" t="s">
        <v>23</v>
      </c>
      <c r="D40" s="44" t="s">
        <v>141</v>
      </c>
      <c r="E40" s="44"/>
      <c r="F40" s="44"/>
      <c r="G40" s="44"/>
      <c r="H40" s="44"/>
      <c r="I40" s="44"/>
      <c r="J40" s="44"/>
      <c r="K40" s="44"/>
      <c r="L40" s="44"/>
      <c r="M40" s="44"/>
      <c r="N40" s="44"/>
      <c r="O40" s="44"/>
      <c r="P40" s="44"/>
      <c r="Q40" s="44"/>
      <c r="R40" s="44"/>
      <c r="S40" s="44"/>
      <c r="T40" s="44"/>
      <c r="U40" s="44"/>
      <c r="V40" s="44"/>
      <c r="W40" s="44"/>
      <c r="X40" s="44"/>
      <c r="Y40" s="44"/>
      <c r="Z40" s="44"/>
    </row>
    <row r="41" spans="1:26">
      <c r="A41" s="44" t="s">
        <v>162</v>
      </c>
      <c r="B41" s="44" t="s">
        <v>361</v>
      </c>
      <c r="C41" s="44" t="s">
        <v>24</v>
      </c>
      <c r="D41" s="44" t="s">
        <v>163</v>
      </c>
      <c r="E41" s="44"/>
      <c r="F41" s="44"/>
      <c r="G41" s="44"/>
      <c r="H41" s="44"/>
      <c r="I41" s="44"/>
      <c r="J41" s="44"/>
      <c r="K41" s="44"/>
      <c r="L41" s="44"/>
      <c r="M41" s="44"/>
      <c r="N41" s="44"/>
      <c r="O41" s="44"/>
      <c r="P41" s="44"/>
      <c r="Q41" s="44"/>
      <c r="R41" s="44"/>
      <c r="S41" s="44"/>
      <c r="T41" s="44"/>
      <c r="U41" s="44"/>
      <c r="V41" s="44"/>
      <c r="W41" s="44"/>
      <c r="X41" s="44"/>
      <c r="Y41" s="44"/>
      <c r="Z41" s="44"/>
    </row>
    <row r="42" spans="1:26">
      <c r="A42" s="44" t="s">
        <v>860</v>
      </c>
      <c r="B42" s="44" t="s">
        <v>61</v>
      </c>
      <c r="C42" s="44" t="s">
        <v>23</v>
      </c>
      <c r="D42" s="44" t="s">
        <v>62</v>
      </c>
      <c r="E42" s="44"/>
      <c r="F42" s="44"/>
      <c r="G42" s="44"/>
      <c r="H42" s="44"/>
      <c r="I42" s="44"/>
      <c r="J42" s="44"/>
      <c r="K42" s="44"/>
      <c r="L42" s="44"/>
      <c r="M42" s="44"/>
      <c r="N42" s="44"/>
      <c r="O42" s="44"/>
      <c r="P42" s="44"/>
      <c r="Q42" s="44"/>
      <c r="R42" s="44"/>
      <c r="S42" s="44"/>
      <c r="T42" s="44"/>
      <c r="U42" s="44"/>
      <c r="V42" s="44"/>
      <c r="W42" s="44"/>
      <c r="X42" s="44"/>
      <c r="Y42" s="44"/>
      <c r="Z42" s="44"/>
    </row>
    <row r="43" spans="1:26">
      <c r="A43" s="44" t="s">
        <v>780</v>
      </c>
      <c r="B43" s="44" t="s">
        <v>218</v>
      </c>
      <c r="C43" s="44" t="s">
        <v>23</v>
      </c>
      <c r="D43" s="44" t="s">
        <v>219</v>
      </c>
      <c r="E43" s="44"/>
      <c r="F43" s="44"/>
      <c r="G43" s="44"/>
      <c r="H43" s="44"/>
      <c r="I43" s="44"/>
      <c r="J43" s="44"/>
      <c r="K43" s="44"/>
      <c r="L43" s="44"/>
      <c r="M43" s="44"/>
      <c r="N43" s="44"/>
      <c r="O43" s="44"/>
      <c r="P43" s="44"/>
      <c r="Q43" s="44"/>
      <c r="R43" s="44"/>
      <c r="S43" s="44"/>
      <c r="T43" s="44"/>
      <c r="U43" s="44"/>
      <c r="V43" s="44"/>
      <c r="W43" s="44"/>
      <c r="X43" s="44"/>
      <c r="Y43" s="44"/>
      <c r="Z43" s="44"/>
    </row>
    <row r="44" spans="1:26">
      <c r="A44" s="44" t="s">
        <v>861</v>
      </c>
      <c r="B44" s="44" t="s">
        <v>190</v>
      </c>
      <c r="C44" s="44" t="s">
        <v>24</v>
      </c>
      <c r="D44" s="44" t="s">
        <v>191</v>
      </c>
      <c r="E44" s="44"/>
      <c r="F44" s="44"/>
      <c r="G44" s="44"/>
      <c r="H44" s="44"/>
      <c r="I44" s="44"/>
      <c r="J44" s="44"/>
      <c r="K44" s="44"/>
      <c r="L44" s="44"/>
      <c r="M44" s="44"/>
      <c r="N44" s="44"/>
      <c r="O44" s="44"/>
      <c r="P44" s="44"/>
      <c r="Q44" s="44"/>
      <c r="R44" s="44"/>
      <c r="S44" s="44"/>
      <c r="T44" s="44"/>
      <c r="U44" s="44"/>
      <c r="V44" s="44"/>
      <c r="W44" s="44"/>
      <c r="X44" s="44"/>
      <c r="Y44" s="44"/>
      <c r="Z44" s="44"/>
    </row>
    <row r="45" spans="1:26">
      <c r="A45" s="44" t="s">
        <v>554</v>
      </c>
      <c r="B45" s="44" t="s">
        <v>555</v>
      </c>
      <c r="C45" s="44" t="s">
        <v>24</v>
      </c>
      <c r="D45" s="44" t="s">
        <v>595</v>
      </c>
      <c r="E45" s="44"/>
      <c r="F45" s="44"/>
      <c r="G45" s="44"/>
      <c r="H45" s="44"/>
      <c r="I45" s="44"/>
      <c r="J45" s="44"/>
      <c r="K45" s="44"/>
      <c r="L45" s="44"/>
      <c r="M45" s="44"/>
      <c r="N45" s="44"/>
      <c r="O45" s="44"/>
      <c r="P45" s="44"/>
      <c r="Q45" s="44"/>
      <c r="R45" s="44"/>
      <c r="S45" s="44"/>
      <c r="T45" s="44"/>
      <c r="U45" s="44"/>
      <c r="V45" s="44"/>
      <c r="W45" s="44"/>
      <c r="X45" s="44"/>
      <c r="Y45" s="44"/>
      <c r="Z45" s="44"/>
    </row>
    <row r="46" spans="1:26">
      <c r="A46" s="44" t="s">
        <v>212</v>
      </c>
      <c r="B46" s="44" t="s">
        <v>213</v>
      </c>
      <c r="C46" s="44" t="s">
        <v>23</v>
      </c>
      <c r="D46" s="44" t="s">
        <v>214</v>
      </c>
      <c r="E46" s="44"/>
      <c r="F46" s="44"/>
      <c r="G46" s="44"/>
      <c r="H46" s="44"/>
      <c r="I46" s="44"/>
      <c r="J46" s="44"/>
      <c r="K46" s="44"/>
      <c r="L46" s="44"/>
      <c r="M46" s="44"/>
      <c r="N46" s="44"/>
      <c r="O46" s="44"/>
      <c r="P46" s="44"/>
      <c r="Q46" s="44"/>
      <c r="R46" s="44"/>
      <c r="S46" s="44"/>
      <c r="T46" s="44"/>
      <c r="U46" s="44"/>
      <c r="V46" s="44"/>
      <c r="W46" s="44"/>
      <c r="X46" s="44"/>
      <c r="Y46" s="44"/>
      <c r="Z46" s="44"/>
    </row>
    <row r="47" spans="1:26">
      <c r="A47" s="44" t="s">
        <v>596</v>
      </c>
      <c r="B47" s="44" t="s">
        <v>570</v>
      </c>
      <c r="C47" s="44" t="s">
        <v>23</v>
      </c>
      <c r="D47" s="44" t="s">
        <v>575</v>
      </c>
      <c r="E47" s="44"/>
      <c r="F47" s="44"/>
      <c r="G47" s="44"/>
      <c r="H47" s="44"/>
      <c r="I47" s="44"/>
      <c r="J47" s="44"/>
      <c r="K47" s="44"/>
      <c r="L47" s="44"/>
      <c r="M47" s="44"/>
      <c r="N47" s="44"/>
      <c r="O47" s="44"/>
      <c r="P47" s="44"/>
      <c r="Q47" s="44"/>
      <c r="R47" s="44"/>
      <c r="S47" s="44"/>
      <c r="T47" s="44"/>
      <c r="U47" s="44"/>
      <c r="V47" s="44"/>
      <c r="W47" s="44"/>
      <c r="X47" s="44"/>
      <c r="Y47" s="44"/>
      <c r="Z47" s="44"/>
    </row>
    <row r="48" spans="1:26">
      <c r="A48" s="44" t="s">
        <v>43</v>
      </c>
      <c r="B48" s="44" t="s">
        <v>44</v>
      </c>
      <c r="C48" s="44" t="s">
        <v>23</v>
      </c>
      <c r="D48" s="44" t="s">
        <v>45</v>
      </c>
      <c r="E48" s="44"/>
      <c r="F48" s="44"/>
      <c r="G48" s="44"/>
      <c r="H48" s="44"/>
      <c r="I48" s="44"/>
      <c r="J48" s="44"/>
      <c r="K48" s="44"/>
      <c r="L48" s="44"/>
      <c r="M48" s="44"/>
      <c r="N48" s="44"/>
      <c r="O48" s="44"/>
      <c r="P48" s="44"/>
      <c r="Q48" s="44"/>
      <c r="R48" s="44"/>
      <c r="S48" s="44"/>
      <c r="T48" s="44"/>
      <c r="U48" s="44"/>
      <c r="V48" s="44"/>
      <c r="W48" s="44"/>
      <c r="X48" s="44"/>
      <c r="Y48" s="44"/>
      <c r="Z48" s="44"/>
    </row>
    <row r="49" spans="1:26">
      <c r="A49" s="44" t="s">
        <v>164</v>
      </c>
      <c r="B49" s="44" t="s">
        <v>165</v>
      </c>
      <c r="C49" s="44" t="s">
        <v>22</v>
      </c>
      <c r="D49" s="44" t="s">
        <v>166</v>
      </c>
      <c r="E49" s="44"/>
      <c r="F49" s="44"/>
      <c r="G49" s="44"/>
      <c r="H49" s="44"/>
      <c r="I49" s="44"/>
      <c r="J49" s="44"/>
      <c r="K49" s="44"/>
      <c r="L49" s="44"/>
      <c r="M49" s="44"/>
      <c r="N49" s="44"/>
      <c r="O49" s="44"/>
      <c r="P49" s="44"/>
      <c r="Q49" s="44"/>
      <c r="R49" s="44"/>
      <c r="S49" s="44"/>
      <c r="T49" s="44"/>
      <c r="U49" s="44"/>
      <c r="V49" s="44"/>
      <c r="W49" s="44"/>
      <c r="X49" s="44"/>
      <c r="Y49" s="44"/>
      <c r="Z49" s="44"/>
    </row>
    <row r="50" spans="1:26">
      <c r="A50" s="44" t="s">
        <v>616</v>
      </c>
      <c r="B50" s="44" t="s">
        <v>109</v>
      </c>
      <c r="C50" s="44" t="s">
        <v>23</v>
      </c>
      <c r="D50" s="44" t="s">
        <v>591</v>
      </c>
      <c r="E50" s="44"/>
      <c r="F50" s="44"/>
      <c r="G50" s="44"/>
      <c r="H50" s="44"/>
      <c r="I50" s="44"/>
      <c r="J50" s="44"/>
      <c r="K50" s="44"/>
      <c r="L50" s="44"/>
      <c r="M50" s="44"/>
      <c r="N50" s="44"/>
      <c r="O50" s="44"/>
      <c r="P50" s="44"/>
      <c r="Q50" s="44"/>
      <c r="R50" s="44"/>
      <c r="S50" s="44"/>
      <c r="T50" s="44"/>
      <c r="U50" s="44"/>
      <c r="V50" s="44"/>
      <c r="W50" s="44"/>
      <c r="X50" s="44"/>
      <c r="Y50" s="44"/>
      <c r="Z50" s="44"/>
    </row>
    <row r="51" spans="1:26">
      <c r="A51" s="44" t="s">
        <v>235</v>
      </c>
      <c r="B51" s="44" t="s">
        <v>236</v>
      </c>
      <c r="C51" s="44" t="s">
        <v>22</v>
      </c>
      <c r="D51" s="44" t="s">
        <v>237</v>
      </c>
      <c r="E51" s="44"/>
      <c r="F51" s="44"/>
      <c r="G51" s="44"/>
      <c r="H51" s="44"/>
      <c r="I51" s="44"/>
      <c r="J51" s="44"/>
      <c r="K51" s="44"/>
      <c r="L51" s="44"/>
      <c r="M51" s="44"/>
      <c r="N51" s="44"/>
      <c r="O51" s="44"/>
      <c r="P51" s="44"/>
      <c r="Q51" s="44"/>
      <c r="R51" s="44"/>
      <c r="S51" s="44"/>
      <c r="T51" s="44"/>
      <c r="U51" s="44"/>
      <c r="V51" s="44"/>
      <c r="W51" s="44"/>
      <c r="X51" s="44"/>
      <c r="Y51" s="44"/>
      <c r="Z51" s="44"/>
    </row>
    <row r="52" spans="1:26">
      <c r="A52" s="44" t="s">
        <v>252</v>
      </c>
      <c r="B52" s="44" t="s">
        <v>253</v>
      </c>
      <c r="C52" s="44" t="s">
        <v>22</v>
      </c>
      <c r="D52" s="44" t="s">
        <v>254</v>
      </c>
      <c r="E52" s="44"/>
      <c r="F52" s="44"/>
      <c r="G52" s="44"/>
      <c r="H52" s="44"/>
      <c r="I52" s="44"/>
      <c r="J52" s="44"/>
      <c r="K52" s="44"/>
      <c r="L52" s="44"/>
      <c r="M52" s="44"/>
      <c r="N52" s="44"/>
      <c r="O52" s="44"/>
      <c r="P52" s="44"/>
      <c r="Q52" s="44"/>
      <c r="R52" s="44"/>
      <c r="S52" s="44"/>
      <c r="T52" s="44"/>
      <c r="U52" s="44"/>
      <c r="V52" s="44"/>
      <c r="W52" s="44"/>
      <c r="X52" s="44"/>
      <c r="Y52" s="44"/>
      <c r="Z52" s="44"/>
    </row>
    <row r="53" spans="1:26">
      <c r="A53" s="44" t="s">
        <v>55</v>
      </c>
      <c r="B53" s="44" t="s">
        <v>299</v>
      </c>
      <c r="C53" s="44" t="s">
        <v>24</v>
      </c>
      <c r="D53" s="44" t="s">
        <v>300</v>
      </c>
      <c r="E53" s="44"/>
      <c r="F53" s="44"/>
      <c r="G53" s="44"/>
      <c r="H53" s="44"/>
      <c r="I53" s="44"/>
      <c r="J53" s="44"/>
      <c r="K53" s="44"/>
      <c r="L53" s="44"/>
      <c r="M53" s="44"/>
      <c r="N53" s="44"/>
      <c r="O53" s="44"/>
      <c r="P53" s="44"/>
      <c r="Q53" s="44"/>
      <c r="R53" s="44"/>
      <c r="S53" s="44"/>
      <c r="T53" s="44"/>
      <c r="U53" s="44"/>
      <c r="V53" s="44"/>
      <c r="W53" s="44"/>
      <c r="X53" s="44"/>
      <c r="Y53" s="44"/>
      <c r="Z53" s="44"/>
    </row>
    <row r="54" spans="1:26">
      <c r="A54" s="44" t="s">
        <v>310</v>
      </c>
      <c r="B54" s="44" t="s">
        <v>311</v>
      </c>
      <c r="C54" s="44" t="s">
        <v>24</v>
      </c>
      <c r="D54" s="44" t="s">
        <v>312</v>
      </c>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7599B-01A1-A948-94D2-6B42435DADF0}">
  <sheetPr codeName="Sheet14"/>
  <dimension ref="A1:D29"/>
  <sheetViews>
    <sheetView workbookViewId="0">
      <selection activeCell="A2" sqref="A2:M2"/>
    </sheetView>
  </sheetViews>
  <sheetFormatPr baseColWidth="10" defaultRowHeight="15"/>
  <sheetData>
    <row r="1" spans="1:4">
      <c r="A1" t="s">
        <v>273</v>
      </c>
      <c r="B1" t="s">
        <v>856</v>
      </c>
    </row>
    <row r="2" spans="1:4">
      <c r="A2" t="s">
        <v>7</v>
      </c>
      <c r="B2" s="2">
        <v>43358</v>
      </c>
    </row>
    <row r="3" spans="1:4">
      <c r="A3" t="s">
        <v>8</v>
      </c>
      <c r="B3">
        <v>22</v>
      </c>
    </row>
    <row r="5" spans="1:4">
      <c r="A5" t="s">
        <v>274</v>
      </c>
      <c r="B5" t="s">
        <v>275</v>
      </c>
      <c r="C5" t="s">
        <v>4</v>
      </c>
      <c r="D5" t="s">
        <v>276</v>
      </c>
    </row>
    <row r="6" spans="1:4">
      <c r="A6" t="s">
        <v>209</v>
      </c>
      <c r="B6" t="s">
        <v>603</v>
      </c>
      <c r="C6" t="s">
        <v>24</v>
      </c>
      <c r="D6" t="s">
        <v>604</v>
      </c>
    </row>
    <row r="7" spans="1:4">
      <c r="A7" t="s">
        <v>711</v>
      </c>
      <c r="B7" t="s">
        <v>755</v>
      </c>
      <c r="C7" t="s">
        <v>21</v>
      </c>
      <c r="D7" t="s">
        <v>756</v>
      </c>
    </row>
    <row r="8" spans="1:4">
      <c r="A8" t="s">
        <v>142</v>
      </c>
      <c r="B8" t="s">
        <v>143</v>
      </c>
      <c r="C8" t="s">
        <v>22</v>
      </c>
      <c r="D8" t="s">
        <v>144</v>
      </c>
    </row>
    <row r="9" spans="1:4">
      <c r="A9" t="s">
        <v>57</v>
      </c>
      <c r="B9" t="s">
        <v>58</v>
      </c>
      <c r="C9" t="s">
        <v>23</v>
      </c>
      <c r="D9" t="s">
        <v>59</v>
      </c>
    </row>
    <row r="10" spans="1:4">
      <c r="A10" t="s">
        <v>857</v>
      </c>
      <c r="B10" t="s">
        <v>586</v>
      </c>
      <c r="C10" t="s">
        <v>22</v>
      </c>
      <c r="D10" t="s">
        <v>858</v>
      </c>
    </row>
    <row r="11" spans="1:4">
      <c r="A11" t="s">
        <v>124</v>
      </c>
      <c r="B11" t="s">
        <v>125</v>
      </c>
      <c r="C11" t="s">
        <v>24</v>
      </c>
      <c r="D11" t="s">
        <v>126</v>
      </c>
    </row>
    <row r="12" spans="1:4">
      <c r="A12" t="s">
        <v>562</v>
      </c>
      <c r="B12" t="s">
        <v>196</v>
      </c>
      <c r="C12" t="s">
        <v>24</v>
      </c>
      <c r="D12" t="s">
        <v>602</v>
      </c>
    </row>
    <row r="13" spans="1:4">
      <c r="A13" t="s">
        <v>238</v>
      </c>
      <c r="B13" t="s">
        <v>239</v>
      </c>
      <c r="C13" t="s">
        <v>22</v>
      </c>
      <c r="D13" t="s">
        <v>240</v>
      </c>
    </row>
    <row r="14" spans="1:4">
      <c r="A14" t="s">
        <v>53</v>
      </c>
      <c r="B14" t="s">
        <v>52</v>
      </c>
      <c r="C14" t="s">
        <v>22</v>
      </c>
      <c r="D14" t="s">
        <v>54</v>
      </c>
    </row>
    <row r="15" spans="1:4">
      <c r="A15" t="s">
        <v>550</v>
      </c>
      <c r="B15" t="s">
        <v>551</v>
      </c>
      <c r="C15" t="s">
        <v>24</v>
      </c>
      <c r="D15" t="s">
        <v>605</v>
      </c>
    </row>
    <row r="16" spans="1:4">
      <c r="A16" t="s">
        <v>610</v>
      </c>
      <c r="B16" t="s">
        <v>611</v>
      </c>
      <c r="C16" t="s">
        <v>22</v>
      </c>
      <c r="D16" t="s">
        <v>612</v>
      </c>
    </row>
    <row r="17" spans="1:4">
      <c r="A17" t="s">
        <v>317</v>
      </c>
      <c r="B17" t="s">
        <v>318</v>
      </c>
      <c r="C17" t="s">
        <v>22</v>
      </c>
      <c r="D17" t="s">
        <v>319</v>
      </c>
    </row>
    <row r="18" spans="1:4">
      <c r="A18" t="s">
        <v>556</v>
      </c>
      <c r="B18" t="s">
        <v>557</v>
      </c>
      <c r="C18" t="s">
        <v>24</v>
      </c>
      <c r="D18" t="s">
        <v>590</v>
      </c>
    </row>
    <row r="19" spans="1:4">
      <c r="A19" t="s">
        <v>715</v>
      </c>
      <c r="B19" t="s">
        <v>282</v>
      </c>
      <c r="C19" t="s">
        <v>23</v>
      </c>
      <c r="D19" t="s">
        <v>716</v>
      </c>
    </row>
    <row r="20" spans="1:4">
      <c r="A20" t="s">
        <v>139</v>
      </c>
      <c r="B20" t="s">
        <v>140</v>
      </c>
      <c r="C20" t="s">
        <v>23</v>
      </c>
      <c r="D20" t="s">
        <v>141</v>
      </c>
    </row>
    <row r="21" spans="1:4">
      <c r="A21" t="s">
        <v>593</v>
      </c>
      <c r="B21" t="s">
        <v>89</v>
      </c>
      <c r="C21" t="s">
        <v>22</v>
      </c>
      <c r="D21" t="s">
        <v>594</v>
      </c>
    </row>
    <row r="22" spans="1:4">
      <c r="A22" t="s">
        <v>189</v>
      </c>
      <c r="B22" t="s">
        <v>190</v>
      </c>
      <c r="C22" t="s">
        <v>24</v>
      </c>
      <c r="D22" t="s">
        <v>191</v>
      </c>
    </row>
    <row r="23" spans="1:4">
      <c r="A23" t="s">
        <v>303</v>
      </c>
      <c r="B23" t="s">
        <v>304</v>
      </c>
      <c r="C23" t="s">
        <v>24</v>
      </c>
      <c r="D23" t="s">
        <v>305</v>
      </c>
    </row>
    <row r="24" spans="1:4">
      <c r="A24" t="s">
        <v>554</v>
      </c>
      <c r="B24" t="s">
        <v>555</v>
      </c>
      <c r="C24" t="s">
        <v>24</v>
      </c>
      <c r="D24" t="s">
        <v>595</v>
      </c>
    </row>
    <row r="25" spans="1:4">
      <c r="A25" t="s">
        <v>349</v>
      </c>
      <c r="B25" t="s">
        <v>350</v>
      </c>
      <c r="C25" t="s">
        <v>22</v>
      </c>
      <c r="D25" t="s">
        <v>351</v>
      </c>
    </row>
    <row r="26" spans="1:4">
      <c r="A26" t="s">
        <v>120</v>
      </c>
      <c r="B26" t="s">
        <v>220</v>
      </c>
      <c r="C26" t="s">
        <v>22</v>
      </c>
      <c r="D26" t="s">
        <v>221</v>
      </c>
    </row>
    <row r="27" spans="1:4">
      <c r="A27" t="s">
        <v>129</v>
      </c>
      <c r="B27" t="s">
        <v>129</v>
      </c>
      <c r="C27" t="s">
        <v>22</v>
      </c>
      <c r="D27" t="s">
        <v>130</v>
      </c>
    </row>
    <row r="28" spans="1:4">
      <c r="A28" t="s">
        <v>34</v>
      </c>
      <c r="B28" t="s">
        <v>35</v>
      </c>
      <c r="C28" t="s">
        <v>24</v>
      </c>
    </row>
    <row r="29" spans="1:4">
      <c r="A29" t="s">
        <v>313</v>
      </c>
      <c r="B29" t="s">
        <v>314</v>
      </c>
      <c r="C29" t="s">
        <v>24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F625E-0B40-8641-A9FD-5C8712485E53}">
  <sheetPr codeName="Sheet15"/>
  <dimension ref="A1:Z1000"/>
  <sheetViews>
    <sheetView workbookViewId="0">
      <selection activeCell="A2" sqref="A2:M2"/>
    </sheetView>
  </sheetViews>
  <sheetFormatPr baseColWidth="10" defaultRowHeight="15"/>
  <sheetData>
    <row r="1" spans="1:26">
      <c r="A1" s="17" t="s">
        <v>273</v>
      </c>
      <c r="B1" s="18" t="s">
        <v>852</v>
      </c>
      <c r="C1" s="61"/>
      <c r="D1" s="61"/>
      <c r="E1" s="61"/>
      <c r="F1" s="61"/>
      <c r="G1" s="61"/>
      <c r="H1" s="61"/>
      <c r="I1" s="61"/>
      <c r="J1" s="61"/>
      <c r="K1" s="61"/>
      <c r="L1" s="61"/>
      <c r="M1" s="61"/>
      <c r="N1" s="61"/>
      <c r="O1" s="61"/>
      <c r="P1" s="61"/>
      <c r="Q1" s="61"/>
      <c r="R1" s="61"/>
      <c r="S1" s="61"/>
      <c r="T1" s="61"/>
      <c r="U1" s="61"/>
      <c r="V1" s="61"/>
      <c r="W1" s="61"/>
      <c r="X1" s="61"/>
      <c r="Y1" s="61"/>
      <c r="Z1" s="61"/>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29</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ht="16">
      <c r="A6" s="60" t="s">
        <v>120</v>
      </c>
      <c r="B6" s="60" t="s">
        <v>220</v>
      </c>
      <c r="C6" s="60" t="s">
        <v>22</v>
      </c>
      <c r="D6" s="60" t="s">
        <v>221</v>
      </c>
      <c r="E6" s="44"/>
      <c r="F6" s="44"/>
      <c r="G6" s="44"/>
      <c r="H6" s="44"/>
      <c r="I6" s="44"/>
      <c r="J6" s="44"/>
      <c r="K6" s="44"/>
      <c r="L6" s="44"/>
      <c r="M6" s="44"/>
      <c r="N6" s="44"/>
      <c r="O6" s="44"/>
      <c r="P6" s="44"/>
      <c r="Q6" s="44"/>
      <c r="R6" s="44"/>
      <c r="S6" s="44"/>
      <c r="T6" s="44"/>
      <c r="U6" s="44"/>
      <c r="V6" s="44"/>
      <c r="W6" s="44"/>
      <c r="X6" s="44"/>
      <c r="Y6" s="44"/>
      <c r="Z6" s="44"/>
    </row>
    <row r="7" spans="1:26" ht="16">
      <c r="A7" s="60" t="s">
        <v>129</v>
      </c>
      <c r="B7" s="60"/>
      <c r="C7" s="60" t="s">
        <v>22</v>
      </c>
      <c r="D7" s="60" t="s">
        <v>130</v>
      </c>
      <c r="E7" s="44"/>
      <c r="F7" s="44"/>
      <c r="G7" s="44"/>
      <c r="H7" s="44"/>
      <c r="I7" s="44"/>
      <c r="J7" s="44"/>
      <c r="K7" s="44"/>
      <c r="L7" s="44"/>
      <c r="M7" s="44"/>
      <c r="N7" s="44"/>
      <c r="O7" s="44"/>
      <c r="P7" s="44"/>
      <c r="Q7" s="44"/>
      <c r="R7" s="44"/>
      <c r="S7" s="44"/>
      <c r="T7" s="44"/>
      <c r="U7" s="44"/>
      <c r="V7" s="44"/>
      <c r="W7" s="44"/>
      <c r="X7" s="44"/>
      <c r="Y7" s="44"/>
      <c r="Z7" s="44"/>
    </row>
    <row r="8" spans="1:26" ht="16">
      <c r="A8" s="60" t="s">
        <v>247</v>
      </c>
      <c r="B8" s="60" t="s">
        <v>665</v>
      </c>
      <c r="C8" s="60" t="s">
        <v>21</v>
      </c>
      <c r="D8" s="60" t="s">
        <v>666</v>
      </c>
      <c r="E8" s="44"/>
      <c r="F8" s="44"/>
      <c r="G8" s="44"/>
      <c r="H8" s="44"/>
      <c r="I8" s="44"/>
      <c r="J8" s="44"/>
      <c r="K8" s="44"/>
      <c r="L8" s="44"/>
      <c r="M8" s="44"/>
      <c r="N8" s="44"/>
      <c r="O8" s="44"/>
      <c r="P8" s="44"/>
      <c r="Q8" s="44"/>
      <c r="R8" s="44"/>
      <c r="S8" s="44"/>
      <c r="T8" s="44"/>
      <c r="U8" s="44"/>
      <c r="V8" s="44"/>
      <c r="W8" s="44"/>
      <c r="X8" s="44"/>
      <c r="Y8" s="44"/>
      <c r="Z8" s="44"/>
    </row>
    <row r="9" spans="1:26" ht="16">
      <c r="A9" s="60" t="s">
        <v>624</v>
      </c>
      <c r="B9" s="60" t="s">
        <v>165</v>
      </c>
      <c r="C9" s="60" t="s">
        <v>24</v>
      </c>
      <c r="D9" s="60" t="s">
        <v>625</v>
      </c>
      <c r="E9" s="44"/>
      <c r="F9" s="44"/>
      <c r="G9" s="44"/>
      <c r="H9" s="44"/>
      <c r="I9" s="44"/>
      <c r="J9" s="44"/>
      <c r="K9" s="44"/>
      <c r="L9" s="44"/>
      <c r="M9" s="44"/>
      <c r="N9" s="44"/>
      <c r="O9" s="44"/>
      <c r="P9" s="44"/>
      <c r="Q9" s="44"/>
      <c r="R9" s="44"/>
      <c r="S9" s="44"/>
      <c r="T9" s="44"/>
      <c r="U9" s="44"/>
      <c r="V9" s="44"/>
      <c r="W9" s="44"/>
      <c r="X9" s="44"/>
      <c r="Y9" s="44"/>
      <c r="Z9" s="44"/>
    </row>
    <row r="10" spans="1:26" ht="16">
      <c r="A10" s="60" t="s">
        <v>593</v>
      </c>
      <c r="B10" s="60" t="s">
        <v>89</v>
      </c>
      <c r="C10" s="60" t="s">
        <v>22</v>
      </c>
      <c r="D10" s="60" t="s">
        <v>594</v>
      </c>
      <c r="E10" s="44"/>
      <c r="F10" s="44"/>
      <c r="G10" s="44"/>
      <c r="H10" s="44"/>
      <c r="I10" s="44"/>
      <c r="J10" s="44"/>
      <c r="K10" s="44"/>
      <c r="L10" s="44"/>
      <c r="M10" s="44"/>
      <c r="N10" s="44"/>
      <c r="O10" s="44"/>
      <c r="P10" s="44"/>
      <c r="Q10" s="44"/>
      <c r="R10" s="44"/>
      <c r="S10" s="44"/>
      <c r="T10" s="44"/>
      <c r="U10" s="44"/>
      <c r="V10" s="44"/>
      <c r="W10" s="44"/>
      <c r="X10" s="44"/>
      <c r="Y10" s="44"/>
      <c r="Z10" s="44"/>
    </row>
    <row r="11" spans="1:26" ht="16">
      <c r="A11" s="60" t="s">
        <v>549</v>
      </c>
      <c r="B11" s="60" t="s">
        <v>291</v>
      </c>
      <c r="C11" s="60" t="s">
        <v>24</v>
      </c>
      <c r="D11" s="60" t="s">
        <v>292</v>
      </c>
      <c r="E11" s="44"/>
      <c r="F11" s="44"/>
      <c r="G11" s="44"/>
      <c r="H11" s="44"/>
      <c r="I11" s="44"/>
      <c r="J11" s="44"/>
      <c r="K11" s="44"/>
      <c r="L11" s="44"/>
      <c r="M11" s="44"/>
      <c r="N11" s="44"/>
      <c r="O11" s="44"/>
      <c r="P11" s="44"/>
      <c r="Q11" s="44"/>
      <c r="R11" s="44"/>
      <c r="S11" s="44"/>
      <c r="T11" s="44"/>
      <c r="U11" s="44"/>
      <c r="V11" s="44"/>
      <c r="W11" s="44"/>
      <c r="X11" s="44"/>
      <c r="Y11" s="44"/>
      <c r="Z11" s="44"/>
    </row>
    <row r="12" spans="1:26" ht="16">
      <c r="A12" s="60" t="s">
        <v>173</v>
      </c>
      <c r="B12" s="60" t="s">
        <v>174</v>
      </c>
      <c r="C12" s="60" t="s">
        <v>22</v>
      </c>
      <c r="D12" s="60" t="s">
        <v>175</v>
      </c>
      <c r="E12" s="44"/>
      <c r="F12" s="44"/>
      <c r="G12" s="44"/>
      <c r="H12" s="44"/>
      <c r="I12" s="44"/>
      <c r="J12" s="44"/>
      <c r="K12" s="44"/>
      <c r="L12" s="44"/>
      <c r="M12" s="44"/>
      <c r="N12" s="44"/>
      <c r="O12" s="44"/>
      <c r="P12" s="44"/>
      <c r="Q12" s="44"/>
      <c r="R12" s="44"/>
      <c r="S12" s="44"/>
      <c r="T12" s="44"/>
      <c r="U12" s="44"/>
      <c r="V12" s="44"/>
      <c r="W12" s="44"/>
      <c r="X12" s="44"/>
      <c r="Y12" s="44"/>
      <c r="Z12" s="44"/>
    </row>
    <row r="13" spans="1:26" ht="16">
      <c r="A13" s="60" t="s">
        <v>57</v>
      </c>
      <c r="B13" s="60" t="s">
        <v>58</v>
      </c>
      <c r="C13" s="60" t="s">
        <v>23</v>
      </c>
      <c r="D13" s="60" t="s">
        <v>59</v>
      </c>
      <c r="E13" s="44"/>
      <c r="F13" s="44"/>
      <c r="G13" s="44"/>
      <c r="H13" s="44"/>
      <c r="I13" s="44"/>
      <c r="J13" s="44"/>
      <c r="K13" s="44"/>
      <c r="L13" s="44"/>
      <c r="M13" s="44"/>
      <c r="N13" s="44"/>
      <c r="O13" s="44"/>
      <c r="P13" s="44"/>
      <c r="Q13" s="44"/>
      <c r="R13" s="44"/>
      <c r="S13" s="44"/>
      <c r="T13" s="44"/>
      <c r="U13" s="44"/>
      <c r="V13" s="44"/>
      <c r="W13" s="44"/>
      <c r="X13" s="44"/>
      <c r="Y13" s="44"/>
      <c r="Z13" s="44"/>
    </row>
    <row r="14" spans="1:26" ht="16">
      <c r="A14" s="60" t="s">
        <v>316</v>
      </c>
      <c r="B14" s="60" t="s">
        <v>265</v>
      </c>
      <c r="C14" s="60" t="s">
        <v>24</v>
      </c>
      <c r="D14" s="60" t="s">
        <v>266</v>
      </c>
      <c r="E14" s="44"/>
      <c r="F14" s="44"/>
      <c r="G14" s="44"/>
      <c r="H14" s="44"/>
      <c r="I14" s="44"/>
      <c r="J14" s="44"/>
      <c r="K14" s="44"/>
      <c r="L14" s="44"/>
      <c r="M14" s="44"/>
      <c r="N14" s="44"/>
      <c r="O14" s="44"/>
      <c r="P14" s="44"/>
      <c r="Q14" s="44"/>
      <c r="R14" s="44"/>
      <c r="S14" s="44"/>
      <c r="T14" s="44"/>
      <c r="U14" s="44"/>
      <c r="V14" s="44"/>
      <c r="W14" s="44"/>
      <c r="X14" s="44"/>
      <c r="Y14" s="44"/>
      <c r="Z14" s="44"/>
    </row>
    <row r="15" spans="1:26" ht="16">
      <c r="A15" s="60" t="s">
        <v>124</v>
      </c>
      <c r="B15" s="60" t="s">
        <v>125</v>
      </c>
      <c r="C15" s="60" t="s">
        <v>24</v>
      </c>
      <c r="D15" s="60" t="s">
        <v>126</v>
      </c>
      <c r="E15" s="44"/>
      <c r="F15" s="44"/>
      <c r="G15" s="44"/>
      <c r="H15" s="44"/>
      <c r="I15" s="44"/>
      <c r="J15" s="44"/>
      <c r="K15" s="44"/>
      <c r="L15" s="44"/>
      <c r="M15" s="44"/>
      <c r="N15" s="44"/>
      <c r="O15" s="44"/>
      <c r="P15" s="44"/>
      <c r="Q15" s="44"/>
      <c r="R15" s="44"/>
      <c r="S15" s="44"/>
      <c r="T15" s="44"/>
      <c r="U15" s="44"/>
      <c r="V15" s="44"/>
      <c r="W15" s="44"/>
      <c r="X15" s="44"/>
      <c r="Y15" s="44"/>
      <c r="Z15" s="44"/>
    </row>
    <row r="16" spans="1:26" ht="16">
      <c r="A16" s="60" t="s">
        <v>82</v>
      </c>
      <c r="B16" s="60" t="s">
        <v>83</v>
      </c>
      <c r="C16" s="60" t="s">
        <v>601</v>
      </c>
      <c r="D16" s="60" t="s">
        <v>84</v>
      </c>
      <c r="E16" s="44"/>
      <c r="F16" s="44"/>
      <c r="G16" s="44"/>
      <c r="H16" s="44"/>
      <c r="I16" s="44"/>
      <c r="J16" s="44"/>
      <c r="K16" s="44"/>
      <c r="L16" s="44"/>
      <c r="M16" s="44"/>
      <c r="N16" s="44"/>
      <c r="O16" s="44"/>
      <c r="P16" s="44"/>
      <c r="Q16" s="44"/>
      <c r="R16" s="44"/>
      <c r="S16" s="44"/>
      <c r="T16" s="44"/>
      <c r="U16" s="44"/>
      <c r="V16" s="44"/>
      <c r="W16" s="44"/>
      <c r="X16" s="44"/>
      <c r="Y16" s="44"/>
      <c r="Z16" s="44"/>
    </row>
    <row r="17" spans="1:26" ht="16">
      <c r="A17" s="60" t="s">
        <v>247</v>
      </c>
      <c r="B17" s="60" t="s">
        <v>248</v>
      </c>
      <c r="C17" s="60" t="s">
        <v>853</v>
      </c>
      <c r="D17" s="60" t="s">
        <v>249</v>
      </c>
      <c r="E17" s="44"/>
      <c r="F17" s="44"/>
      <c r="G17" s="44"/>
      <c r="H17" s="44"/>
      <c r="I17" s="44"/>
      <c r="J17" s="44"/>
      <c r="K17" s="44"/>
      <c r="L17" s="44"/>
      <c r="M17" s="44"/>
      <c r="N17" s="44"/>
      <c r="O17" s="44"/>
      <c r="P17" s="44"/>
      <c r="Q17" s="44"/>
      <c r="R17" s="44"/>
      <c r="S17" s="44"/>
      <c r="T17" s="44"/>
      <c r="U17" s="44"/>
      <c r="V17" s="44"/>
      <c r="W17" s="44"/>
      <c r="X17" s="44"/>
      <c r="Y17" s="44"/>
      <c r="Z17" s="44"/>
    </row>
    <row r="18" spans="1:26" ht="16">
      <c r="A18" s="60" t="s">
        <v>69</v>
      </c>
      <c r="B18" s="60" t="s">
        <v>70</v>
      </c>
      <c r="C18" s="60" t="s">
        <v>853</v>
      </c>
      <c r="D18" s="60" t="s">
        <v>71</v>
      </c>
      <c r="E18" s="44"/>
      <c r="F18" s="44"/>
      <c r="G18" s="44"/>
      <c r="H18" s="44"/>
      <c r="I18" s="44"/>
      <c r="J18" s="44"/>
      <c r="K18" s="44"/>
      <c r="L18" s="44"/>
      <c r="M18" s="44"/>
      <c r="N18" s="44"/>
      <c r="O18" s="44"/>
      <c r="P18" s="44"/>
      <c r="Q18" s="44"/>
      <c r="R18" s="44"/>
      <c r="S18" s="44"/>
      <c r="T18" s="44"/>
      <c r="U18" s="44"/>
      <c r="V18" s="44"/>
      <c r="W18" s="44"/>
      <c r="X18" s="44"/>
      <c r="Y18" s="44"/>
      <c r="Z18" s="44"/>
    </row>
    <row r="19" spans="1:26" ht="16">
      <c r="A19" s="60" t="s">
        <v>145</v>
      </c>
      <c r="B19" s="60" t="s">
        <v>146</v>
      </c>
      <c r="C19" s="60" t="s">
        <v>853</v>
      </c>
      <c r="D19" s="60" t="s">
        <v>147</v>
      </c>
      <c r="E19" s="44"/>
      <c r="F19" s="44"/>
      <c r="G19" s="44"/>
      <c r="H19" s="44"/>
      <c r="I19" s="44"/>
      <c r="J19" s="44"/>
      <c r="K19" s="44"/>
      <c r="L19" s="44"/>
      <c r="M19" s="44"/>
      <c r="N19" s="44"/>
      <c r="O19" s="44"/>
      <c r="P19" s="44"/>
      <c r="Q19" s="44"/>
      <c r="R19" s="44"/>
      <c r="S19" s="44"/>
      <c r="T19" s="44"/>
      <c r="U19" s="44"/>
      <c r="V19" s="44"/>
      <c r="W19" s="44"/>
      <c r="X19" s="44"/>
      <c r="Y19" s="44"/>
      <c r="Z19" s="44"/>
    </row>
    <row r="20" spans="1:26" ht="16">
      <c r="A20" s="60" t="s">
        <v>120</v>
      </c>
      <c r="B20" s="60" t="s">
        <v>700</v>
      </c>
      <c r="C20" s="60" t="s">
        <v>23</v>
      </c>
      <c r="D20" s="60" t="s">
        <v>701</v>
      </c>
      <c r="E20" s="44"/>
      <c r="F20" s="44"/>
      <c r="G20" s="44"/>
      <c r="H20" s="44"/>
      <c r="I20" s="44"/>
      <c r="J20" s="44"/>
      <c r="K20" s="44"/>
      <c r="L20" s="44"/>
      <c r="M20" s="44"/>
      <c r="N20" s="44"/>
      <c r="O20" s="44"/>
      <c r="P20" s="44"/>
      <c r="Q20" s="44"/>
      <c r="R20" s="44"/>
      <c r="S20" s="44"/>
      <c r="T20" s="44"/>
      <c r="U20" s="44"/>
      <c r="V20" s="44"/>
      <c r="W20" s="44"/>
      <c r="X20" s="44"/>
      <c r="Y20" s="44"/>
      <c r="Z20" s="44"/>
    </row>
    <row r="21" spans="1:26" ht="16">
      <c r="A21" s="60" t="s">
        <v>562</v>
      </c>
      <c r="B21" s="60" t="s">
        <v>196</v>
      </c>
      <c r="C21" s="60" t="s">
        <v>24</v>
      </c>
      <c r="D21" s="60" t="s">
        <v>602</v>
      </c>
      <c r="E21" s="44"/>
      <c r="F21" s="44"/>
      <c r="G21" s="44"/>
      <c r="H21" s="44"/>
      <c r="I21" s="44"/>
      <c r="J21" s="44"/>
      <c r="K21" s="44"/>
      <c r="L21" s="44"/>
      <c r="M21" s="44"/>
      <c r="N21" s="44"/>
      <c r="O21" s="44"/>
      <c r="P21" s="44"/>
      <c r="Q21" s="44"/>
      <c r="R21" s="44"/>
      <c r="S21" s="44"/>
      <c r="T21" s="44"/>
      <c r="U21" s="44"/>
      <c r="V21" s="44"/>
      <c r="W21" s="44"/>
      <c r="X21" s="44"/>
      <c r="Y21" s="44"/>
      <c r="Z21" s="44"/>
    </row>
    <row r="22" spans="1:26" ht="16">
      <c r="A22" s="60" t="s">
        <v>317</v>
      </c>
      <c r="B22" s="60" t="s">
        <v>318</v>
      </c>
      <c r="C22" s="60" t="s">
        <v>22</v>
      </c>
      <c r="D22" s="60" t="s">
        <v>319</v>
      </c>
      <c r="E22" s="44"/>
      <c r="F22" s="44"/>
      <c r="G22" s="44"/>
      <c r="H22" s="44"/>
      <c r="I22" s="44"/>
      <c r="J22" s="44"/>
      <c r="K22" s="44"/>
      <c r="L22" s="44"/>
      <c r="M22" s="44"/>
      <c r="N22" s="44"/>
      <c r="O22" s="44"/>
      <c r="P22" s="44"/>
      <c r="Q22" s="44"/>
      <c r="R22" s="44"/>
      <c r="S22" s="44"/>
      <c r="T22" s="44"/>
      <c r="U22" s="44"/>
      <c r="V22" s="44"/>
      <c r="W22" s="44"/>
      <c r="X22" s="44"/>
      <c r="Y22" s="44"/>
      <c r="Z22" s="44"/>
    </row>
    <row r="23" spans="1:26" ht="16">
      <c r="A23" s="60" t="s">
        <v>550</v>
      </c>
      <c r="B23" s="60" t="s">
        <v>551</v>
      </c>
      <c r="C23" s="60" t="s">
        <v>854</v>
      </c>
      <c r="D23" s="60" t="s">
        <v>605</v>
      </c>
      <c r="E23" s="44"/>
      <c r="F23" s="44"/>
      <c r="G23" s="44"/>
      <c r="H23" s="44"/>
      <c r="I23" s="44"/>
      <c r="J23" s="44"/>
      <c r="K23" s="44"/>
      <c r="L23" s="44"/>
      <c r="M23" s="44"/>
      <c r="N23" s="44"/>
      <c r="O23" s="44"/>
      <c r="P23" s="44"/>
      <c r="Q23" s="44"/>
      <c r="R23" s="44"/>
      <c r="S23" s="44"/>
      <c r="T23" s="44"/>
      <c r="U23" s="44"/>
      <c r="V23" s="44"/>
      <c r="W23" s="44"/>
      <c r="X23" s="44"/>
      <c r="Y23" s="44"/>
      <c r="Z23" s="44"/>
    </row>
    <row r="24" spans="1:26" ht="16">
      <c r="A24" s="60" t="s">
        <v>262</v>
      </c>
      <c r="B24" s="60" t="s">
        <v>263</v>
      </c>
      <c r="C24" s="60" t="s">
        <v>854</v>
      </c>
      <c r="D24" s="60" t="s">
        <v>264</v>
      </c>
      <c r="E24" s="44"/>
      <c r="F24" s="44"/>
      <c r="G24" s="44"/>
      <c r="H24" s="44"/>
      <c r="I24" s="44"/>
      <c r="J24" s="44"/>
      <c r="K24" s="44"/>
      <c r="L24" s="44"/>
      <c r="M24" s="44"/>
      <c r="N24" s="44"/>
      <c r="O24" s="44"/>
      <c r="P24" s="44"/>
      <c r="Q24" s="44"/>
      <c r="R24" s="44"/>
      <c r="S24" s="44"/>
      <c r="T24" s="44"/>
      <c r="U24" s="44"/>
      <c r="V24" s="44"/>
      <c r="W24" s="44"/>
      <c r="X24" s="44"/>
      <c r="Y24" s="44"/>
      <c r="Z24" s="44"/>
    </row>
    <row r="25" spans="1:26" ht="16">
      <c r="A25" s="60" t="s">
        <v>296</v>
      </c>
      <c r="B25" s="60" t="s">
        <v>656</v>
      </c>
      <c r="C25" s="60" t="s">
        <v>853</v>
      </c>
      <c r="D25" s="60" t="s">
        <v>655</v>
      </c>
      <c r="E25" s="44"/>
      <c r="F25" s="44"/>
      <c r="G25" s="44"/>
      <c r="H25" s="44"/>
      <c r="I25" s="44"/>
      <c r="J25" s="44"/>
      <c r="K25" s="44"/>
      <c r="L25" s="44"/>
      <c r="M25" s="44"/>
      <c r="N25" s="44"/>
      <c r="O25" s="44"/>
      <c r="P25" s="44"/>
      <c r="Q25" s="44"/>
      <c r="R25" s="44"/>
      <c r="S25" s="44"/>
      <c r="T25" s="44"/>
      <c r="U25" s="44"/>
      <c r="V25" s="44"/>
      <c r="W25" s="44"/>
      <c r="X25" s="44"/>
      <c r="Y25" s="44"/>
      <c r="Z25" s="44"/>
    </row>
    <row r="26" spans="1:26" ht="16">
      <c r="A26" s="60" t="s">
        <v>342</v>
      </c>
      <c r="B26" s="60" t="s">
        <v>343</v>
      </c>
      <c r="C26" s="60" t="s">
        <v>24</v>
      </c>
      <c r="D26" s="60" t="s">
        <v>344</v>
      </c>
      <c r="E26" s="44"/>
      <c r="F26" s="44"/>
      <c r="G26" s="44"/>
      <c r="H26" s="44"/>
      <c r="I26" s="44"/>
      <c r="J26" s="44"/>
      <c r="K26" s="44"/>
      <c r="L26" s="44"/>
      <c r="M26" s="44"/>
      <c r="N26" s="44"/>
      <c r="O26" s="44"/>
      <c r="P26" s="44"/>
      <c r="Q26" s="44"/>
      <c r="R26" s="44"/>
      <c r="S26" s="44"/>
      <c r="T26" s="44"/>
      <c r="U26" s="44"/>
      <c r="V26" s="44"/>
      <c r="W26" s="44"/>
      <c r="X26" s="44"/>
      <c r="Y26" s="44"/>
      <c r="Z26" s="44"/>
    </row>
    <row r="27" spans="1:26" ht="16">
      <c r="A27" s="60" t="s">
        <v>776</v>
      </c>
      <c r="B27" s="60" t="s">
        <v>165</v>
      </c>
      <c r="C27" s="60" t="s">
        <v>22</v>
      </c>
      <c r="D27" s="44" t="s">
        <v>777</v>
      </c>
      <c r="E27" s="44"/>
      <c r="F27" s="44"/>
      <c r="G27" s="44"/>
      <c r="H27" s="44"/>
      <c r="I27" s="44"/>
      <c r="J27" s="44"/>
      <c r="K27" s="44"/>
      <c r="L27" s="44"/>
      <c r="M27" s="44"/>
      <c r="N27" s="44"/>
      <c r="O27" s="44"/>
      <c r="P27" s="44"/>
      <c r="Q27" s="44"/>
      <c r="R27" s="44"/>
      <c r="S27" s="44"/>
      <c r="T27" s="44"/>
      <c r="U27" s="44"/>
      <c r="V27" s="44"/>
      <c r="W27" s="44"/>
      <c r="X27" s="44"/>
      <c r="Y27" s="44"/>
      <c r="Z27" s="44"/>
    </row>
    <row r="28" spans="1:26" ht="16">
      <c r="A28" s="60" t="s">
        <v>825</v>
      </c>
      <c r="B28" s="60" t="s">
        <v>606</v>
      </c>
      <c r="C28" s="60" t="s">
        <v>855</v>
      </c>
      <c r="D28" s="60" t="s">
        <v>607</v>
      </c>
      <c r="E28" s="44"/>
      <c r="F28" s="44"/>
      <c r="G28" s="44"/>
      <c r="H28" s="44"/>
      <c r="I28" s="44"/>
      <c r="J28" s="44"/>
      <c r="K28" s="44"/>
      <c r="L28" s="44"/>
      <c r="M28" s="44"/>
      <c r="N28" s="44"/>
      <c r="O28" s="44"/>
      <c r="P28" s="44"/>
      <c r="Q28" s="44"/>
      <c r="R28" s="44"/>
      <c r="S28" s="44"/>
      <c r="T28" s="44"/>
      <c r="U28" s="44"/>
      <c r="V28" s="44"/>
      <c r="W28" s="44"/>
      <c r="X28" s="44"/>
      <c r="Y28" s="44"/>
      <c r="Z28" s="44"/>
    </row>
    <row r="29" spans="1:26" ht="16">
      <c r="A29" s="60" t="s">
        <v>189</v>
      </c>
      <c r="B29" s="60" t="s">
        <v>190</v>
      </c>
      <c r="C29" s="60" t="s">
        <v>855</v>
      </c>
      <c r="D29" s="44" t="s">
        <v>191</v>
      </c>
      <c r="E29" s="44"/>
      <c r="F29" s="44"/>
      <c r="G29" s="44"/>
      <c r="H29" s="44"/>
      <c r="I29" s="44"/>
      <c r="J29" s="44"/>
      <c r="K29" s="44"/>
      <c r="L29" s="44"/>
      <c r="M29" s="44"/>
      <c r="N29" s="44"/>
      <c r="O29" s="44"/>
      <c r="P29" s="44"/>
      <c r="Q29" s="44"/>
      <c r="R29" s="44"/>
      <c r="S29" s="44"/>
      <c r="T29" s="44"/>
      <c r="U29" s="44"/>
      <c r="V29" s="44"/>
      <c r="W29" s="44"/>
      <c r="X29" s="44"/>
      <c r="Y29" s="44"/>
      <c r="Z29" s="44"/>
    </row>
    <row r="30" spans="1:26" ht="16">
      <c r="A30" s="60" t="s">
        <v>556</v>
      </c>
      <c r="B30" s="60" t="s">
        <v>557</v>
      </c>
      <c r="C30" s="60" t="s">
        <v>24</v>
      </c>
      <c r="D30" s="60" t="s">
        <v>590</v>
      </c>
      <c r="E30" s="44"/>
      <c r="F30" s="44"/>
      <c r="G30" s="44"/>
      <c r="H30" s="44"/>
      <c r="I30" s="44"/>
      <c r="J30" s="44"/>
      <c r="K30" s="44"/>
      <c r="L30" s="44"/>
      <c r="M30" s="44"/>
      <c r="N30" s="44"/>
      <c r="O30" s="44"/>
      <c r="P30" s="44"/>
      <c r="Q30" s="44"/>
      <c r="R30" s="44"/>
      <c r="S30" s="44"/>
      <c r="T30" s="44"/>
      <c r="U30" s="44"/>
      <c r="V30" s="44"/>
      <c r="W30" s="44"/>
      <c r="X30" s="44"/>
      <c r="Y30" s="44"/>
      <c r="Z30" s="44"/>
    </row>
    <row r="31" spans="1:26" ht="16">
      <c r="A31" s="60" t="s">
        <v>53</v>
      </c>
      <c r="B31" s="60" t="s">
        <v>52</v>
      </c>
      <c r="C31" s="60" t="s">
        <v>22</v>
      </c>
      <c r="D31" s="60" t="s">
        <v>54</v>
      </c>
      <c r="E31" s="44"/>
      <c r="F31" s="44"/>
      <c r="G31" s="44"/>
      <c r="H31" s="44"/>
      <c r="I31" s="44"/>
      <c r="J31" s="44"/>
      <c r="K31" s="44"/>
      <c r="L31" s="44"/>
      <c r="M31" s="44"/>
      <c r="N31" s="44"/>
      <c r="O31" s="44"/>
      <c r="P31" s="44"/>
      <c r="Q31" s="44"/>
      <c r="R31" s="44"/>
      <c r="S31" s="44"/>
      <c r="T31" s="44"/>
      <c r="U31" s="44"/>
      <c r="V31" s="44"/>
      <c r="W31" s="44"/>
      <c r="X31" s="44"/>
      <c r="Y31" s="44"/>
      <c r="Z31" s="44"/>
    </row>
    <row r="32" spans="1:26" ht="16">
      <c r="A32" s="60" t="s">
        <v>238</v>
      </c>
      <c r="B32" s="60" t="s">
        <v>239</v>
      </c>
      <c r="C32" s="60" t="s">
        <v>22</v>
      </c>
      <c r="D32" s="60" t="s">
        <v>240</v>
      </c>
      <c r="E32" s="44"/>
      <c r="F32" s="44"/>
      <c r="G32" s="44"/>
      <c r="H32" s="44"/>
      <c r="I32" s="44"/>
      <c r="J32" s="44"/>
      <c r="K32" s="44"/>
      <c r="L32" s="44"/>
      <c r="M32" s="44"/>
      <c r="N32" s="44"/>
      <c r="O32" s="44"/>
      <c r="P32" s="44"/>
      <c r="Q32" s="44"/>
      <c r="R32" s="44"/>
      <c r="S32" s="44"/>
      <c r="T32" s="44"/>
      <c r="U32" s="44"/>
      <c r="V32" s="44"/>
      <c r="W32" s="44"/>
      <c r="X32" s="44"/>
      <c r="Y32" s="44"/>
      <c r="Z32" s="44"/>
    </row>
    <row r="33" spans="1:26" ht="16">
      <c r="A33" s="60" t="s">
        <v>554</v>
      </c>
      <c r="B33" s="60" t="s">
        <v>646</v>
      </c>
      <c r="C33" s="60" t="s">
        <v>24</v>
      </c>
      <c r="D33" s="60" t="s">
        <v>595</v>
      </c>
      <c r="E33" s="44"/>
      <c r="F33" s="44"/>
      <c r="G33" s="44"/>
      <c r="H33" s="44"/>
      <c r="I33" s="44"/>
      <c r="J33" s="44"/>
      <c r="K33" s="44"/>
      <c r="L33" s="44"/>
      <c r="M33" s="44"/>
      <c r="N33" s="44"/>
      <c r="O33" s="44"/>
      <c r="P33" s="44"/>
      <c r="Q33" s="44"/>
      <c r="R33" s="44"/>
      <c r="S33" s="44"/>
      <c r="T33" s="44"/>
      <c r="U33" s="44"/>
      <c r="V33" s="44"/>
      <c r="W33" s="44"/>
      <c r="X33" s="44"/>
      <c r="Y33" s="44"/>
      <c r="Z33" s="44"/>
    </row>
    <row r="34" spans="1:26" ht="16">
      <c r="A34" s="60" t="s">
        <v>139</v>
      </c>
      <c r="B34" s="60" t="s">
        <v>140</v>
      </c>
      <c r="C34" s="60" t="s">
        <v>23</v>
      </c>
      <c r="D34" s="60" t="s">
        <v>141</v>
      </c>
      <c r="E34" s="44"/>
      <c r="F34" s="44"/>
      <c r="G34" s="44"/>
      <c r="H34" s="44"/>
      <c r="I34" s="44"/>
      <c r="J34" s="44"/>
      <c r="K34" s="44"/>
      <c r="L34" s="44"/>
      <c r="M34" s="44"/>
      <c r="N34" s="44"/>
      <c r="O34" s="44"/>
      <c r="P34" s="44"/>
      <c r="Q34" s="44"/>
      <c r="R34" s="44"/>
      <c r="S34" s="44"/>
      <c r="T34" s="44"/>
      <c r="U34" s="44"/>
      <c r="V34" s="44"/>
      <c r="W34" s="44"/>
      <c r="X34" s="44"/>
      <c r="Y34" s="44"/>
      <c r="Z34" s="44"/>
    </row>
    <row r="35" spans="1:26" ht="16">
      <c r="A35" s="60" t="s">
        <v>183</v>
      </c>
      <c r="B35" s="60" t="s">
        <v>184</v>
      </c>
      <c r="C35" s="60" t="s">
        <v>23</v>
      </c>
      <c r="D35" s="60" t="s">
        <v>185</v>
      </c>
      <c r="E35" s="44"/>
      <c r="F35" s="44"/>
      <c r="G35" s="44"/>
      <c r="H35" s="44"/>
      <c r="I35" s="44"/>
      <c r="J35" s="44"/>
      <c r="K35" s="44"/>
      <c r="L35" s="44"/>
      <c r="M35" s="44"/>
      <c r="N35" s="44"/>
      <c r="O35" s="44"/>
      <c r="P35" s="44"/>
      <c r="Q35" s="44"/>
      <c r="R35" s="44"/>
      <c r="S35" s="44"/>
      <c r="T35" s="44"/>
      <c r="U35" s="44"/>
      <c r="V35" s="44"/>
      <c r="W35" s="44"/>
      <c r="X35" s="44"/>
      <c r="Y35" s="44"/>
      <c r="Z35" s="44"/>
    </row>
    <row r="36" spans="1:26" ht="16">
      <c r="A36" s="60" t="s">
        <v>780</v>
      </c>
      <c r="B36" s="60" t="s">
        <v>218</v>
      </c>
      <c r="C36" s="60" t="s">
        <v>23</v>
      </c>
      <c r="D36" s="60" t="s">
        <v>219</v>
      </c>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6B66C-306E-AB49-B262-3E27C91A8F45}">
  <sheetPr codeName="Sheet16"/>
  <dimension ref="A1:Z949"/>
  <sheetViews>
    <sheetView workbookViewId="0">
      <selection activeCell="A2" sqref="A2:M2"/>
    </sheetView>
  </sheetViews>
  <sheetFormatPr baseColWidth="10" defaultRowHeight="15"/>
  <sheetData>
    <row r="1" spans="1:26">
      <c r="A1" s="57" t="s">
        <v>273</v>
      </c>
      <c r="B1" s="52" t="s">
        <v>850</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9</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610</v>
      </c>
      <c r="B6" s="44" t="s">
        <v>611</v>
      </c>
      <c r="C6" s="44" t="s">
        <v>22</v>
      </c>
      <c r="D6" s="44" t="s">
        <v>612</v>
      </c>
      <c r="E6" s="44"/>
      <c r="F6" s="44"/>
      <c r="G6" s="44"/>
      <c r="H6" s="44"/>
      <c r="I6" s="44"/>
      <c r="J6" s="44"/>
      <c r="K6" s="44"/>
      <c r="L6" s="44"/>
      <c r="M6" s="44"/>
      <c r="N6" s="44"/>
      <c r="O6" s="44"/>
      <c r="P6" s="44"/>
      <c r="Q6" s="44"/>
      <c r="R6" s="44"/>
      <c r="S6" s="44"/>
      <c r="T6" s="44"/>
      <c r="U6" s="44"/>
      <c r="V6" s="44"/>
      <c r="W6" s="44"/>
      <c r="X6" s="44"/>
      <c r="Y6" s="44"/>
      <c r="Z6" s="44"/>
    </row>
    <row r="7" spans="1:26">
      <c r="A7" s="44" t="s">
        <v>284</v>
      </c>
      <c r="B7" s="44" t="s">
        <v>851</v>
      </c>
      <c r="C7" s="44" t="s">
        <v>24</v>
      </c>
      <c r="D7" s="44" t="s">
        <v>694</v>
      </c>
      <c r="E7" s="44"/>
      <c r="F7" s="44"/>
      <c r="G7" s="44"/>
      <c r="H7" s="44"/>
      <c r="I7" s="44"/>
      <c r="J7" s="44"/>
      <c r="K7" s="44"/>
      <c r="L7" s="44"/>
      <c r="M7" s="44"/>
      <c r="N7" s="44"/>
      <c r="O7" s="44"/>
      <c r="P7" s="44"/>
      <c r="Q7" s="44"/>
      <c r="R7" s="44"/>
      <c r="S7" s="44"/>
      <c r="T7" s="44"/>
      <c r="U7" s="44"/>
      <c r="V7" s="44"/>
      <c r="W7" s="44"/>
      <c r="X7" s="44"/>
      <c r="Y7" s="44"/>
      <c r="Z7" s="44"/>
    </row>
    <row r="8" spans="1:26">
      <c r="A8" s="44" t="s">
        <v>616</v>
      </c>
      <c r="B8" s="44" t="s">
        <v>109</v>
      </c>
      <c r="C8" s="44" t="s">
        <v>23</v>
      </c>
      <c r="D8" s="44" t="s">
        <v>591</v>
      </c>
      <c r="E8" s="44"/>
      <c r="F8" s="44"/>
      <c r="G8" s="44"/>
      <c r="H8" s="44"/>
      <c r="I8" s="44"/>
      <c r="J8" s="44"/>
      <c r="K8" s="44"/>
      <c r="L8" s="44"/>
      <c r="M8" s="44"/>
      <c r="N8" s="44"/>
      <c r="O8" s="44"/>
      <c r="P8" s="44"/>
      <c r="Q8" s="44"/>
      <c r="R8" s="44"/>
      <c r="S8" s="44"/>
      <c r="T8" s="44"/>
      <c r="U8" s="44"/>
      <c r="V8" s="44"/>
      <c r="W8" s="44"/>
      <c r="X8" s="44"/>
      <c r="Y8" s="44"/>
      <c r="Z8" s="44"/>
    </row>
    <row r="9" spans="1:26">
      <c r="A9" s="44" t="s">
        <v>162</v>
      </c>
      <c r="B9" s="44" t="s">
        <v>361</v>
      </c>
      <c r="C9" s="44" t="s">
        <v>24</v>
      </c>
      <c r="D9" s="44" t="s">
        <v>163</v>
      </c>
      <c r="E9" s="44"/>
      <c r="F9" s="44"/>
      <c r="G9" s="44"/>
      <c r="H9" s="44"/>
      <c r="I9" s="44"/>
      <c r="J9" s="44"/>
      <c r="K9" s="44"/>
      <c r="L9" s="44"/>
      <c r="M9" s="44"/>
      <c r="N9" s="44"/>
      <c r="O9" s="44"/>
      <c r="P9" s="44"/>
      <c r="Q9" s="44"/>
      <c r="R9" s="44"/>
      <c r="S9" s="44"/>
      <c r="T9" s="44"/>
      <c r="U9" s="44"/>
      <c r="V9" s="44"/>
      <c r="W9" s="44"/>
      <c r="X9" s="44"/>
      <c r="Y9" s="44"/>
      <c r="Z9" s="44"/>
    </row>
    <row r="10" spans="1:26">
      <c r="A10" s="44" t="s">
        <v>82</v>
      </c>
      <c r="B10" s="44" t="s">
        <v>83</v>
      </c>
      <c r="C10" s="44" t="s">
        <v>24</v>
      </c>
      <c r="D10" s="44" t="s">
        <v>84</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232</v>
      </c>
      <c r="B11" s="44" t="s">
        <v>204</v>
      </c>
      <c r="C11" s="44" t="s">
        <v>23</v>
      </c>
      <c r="D11" s="44" t="s">
        <v>205</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120</v>
      </c>
      <c r="B12" s="44" t="s">
        <v>256</v>
      </c>
      <c r="C12" s="44" t="s">
        <v>22</v>
      </c>
      <c r="D12" s="44" t="s">
        <v>257</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556</v>
      </c>
      <c r="B13" s="44" t="s">
        <v>557</v>
      </c>
      <c r="C13" s="44" t="s">
        <v>24</v>
      </c>
      <c r="D13" s="44" t="s">
        <v>590</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238</v>
      </c>
      <c r="B14" s="44" t="s">
        <v>239</v>
      </c>
      <c r="C14" s="44" t="s">
        <v>22</v>
      </c>
      <c r="D14" s="44" t="s">
        <v>240</v>
      </c>
      <c r="E14" s="44"/>
      <c r="F14" s="44"/>
      <c r="G14" s="44"/>
      <c r="H14" s="44"/>
      <c r="I14" s="44"/>
      <c r="J14" s="44"/>
      <c r="K14" s="44"/>
      <c r="L14" s="44"/>
      <c r="M14" s="44"/>
      <c r="N14" s="44"/>
      <c r="O14" s="44"/>
      <c r="P14" s="44"/>
      <c r="Q14" s="44"/>
      <c r="R14" s="44"/>
      <c r="S14" s="44"/>
      <c r="T14" s="44"/>
      <c r="U14" s="44"/>
      <c r="V14" s="44"/>
      <c r="W14" s="44"/>
      <c r="X14" s="44"/>
      <c r="Y14" s="44"/>
      <c r="Z14" s="44"/>
    </row>
    <row r="15" spans="1:26">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row>
    <row r="16" spans="1:26">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BBB52-7D3F-7B43-A41B-1C0397B0B60B}">
  <sheetPr codeName="Sheet17"/>
  <dimension ref="A1:Z949"/>
  <sheetViews>
    <sheetView topLeftCell="A37" workbookViewId="0">
      <selection activeCell="A2" sqref="A2:M2"/>
    </sheetView>
  </sheetViews>
  <sheetFormatPr baseColWidth="10" defaultRowHeight="15"/>
  <sheetData>
    <row r="1" spans="1:26">
      <c r="A1" s="57" t="s">
        <v>273</v>
      </c>
      <c r="B1" s="52" t="s">
        <v>828</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36</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610</v>
      </c>
      <c r="B6" s="44" t="s">
        <v>611</v>
      </c>
      <c r="C6" s="44" t="s">
        <v>22</v>
      </c>
      <c r="D6" s="44" t="s">
        <v>833</v>
      </c>
      <c r="E6" s="44"/>
      <c r="F6" s="44"/>
      <c r="G6" s="44"/>
      <c r="H6" s="44"/>
      <c r="I6" s="44"/>
      <c r="J6" s="44"/>
      <c r="K6" s="44"/>
      <c r="L6" s="44"/>
      <c r="M6" s="44"/>
      <c r="N6" s="44"/>
      <c r="O6" s="44"/>
      <c r="P6" s="44"/>
      <c r="Q6" s="44"/>
      <c r="R6" s="44"/>
      <c r="S6" s="44"/>
      <c r="T6" s="44"/>
      <c r="U6" s="44"/>
      <c r="V6" s="44"/>
      <c r="W6" s="44"/>
      <c r="X6" s="44"/>
      <c r="Y6" s="44"/>
      <c r="Z6" s="44"/>
    </row>
    <row r="7" spans="1:26">
      <c r="A7" s="44" t="s">
        <v>69</v>
      </c>
      <c r="B7" s="44" t="s">
        <v>70</v>
      </c>
      <c r="C7" s="44" t="s">
        <v>23</v>
      </c>
      <c r="D7" s="44" t="s">
        <v>71</v>
      </c>
      <c r="E7" s="44"/>
      <c r="F7" s="44"/>
      <c r="G7" s="44"/>
      <c r="H7" s="44"/>
      <c r="I7" s="44"/>
      <c r="J7" s="44"/>
      <c r="K7" s="44"/>
      <c r="L7" s="44"/>
      <c r="M7" s="44"/>
      <c r="N7" s="44"/>
      <c r="O7" s="44"/>
      <c r="P7" s="44"/>
      <c r="Q7" s="44"/>
      <c r="R7" s="44"/>
      <c r="S7" s="44"/>
      <c r="T7" s="44"/>
      <c r="U7" s="44"/>
      <c r="V7" s="44"/>
      <c r="W7" s="44"/>
      <c r="X7" s="44"/>
      <c r="Y7" s="44"/>
      <c r="Z7" s="44"/>
    </row>
    <row r="8" spans="1:26">
      <c r="A8" s="44" t="s">
        <v>186</v>
      </c>
      <c r="B8" s="44" t="s">
        <v>187</v>
      </c>
      <c r="C8" s="44" t="s">
        <v>23</v>
      </c>
      <c r="D8" s="44" t="s">
        <v>188</v>
      </c>
      <c r="E8" s="44"/>
      <c r="F8" s="44"/>
      <c r="G8" s="44"/>
      <c r="H8" s="44"/>
      <c r="I8" s="44"/>
      <c r="J8" s="44"/>
      <c r="K8" s="44"/>
      <c r="L8" s="44"/>
      <c r="M8" s="44"/>
      <c r="N8" s="44"/>
      <c r="O8" s="44"/>
      <c r="P8" s="44"/>
      <c r="Q8" s="44"/>
      <c r="R8" s="44"/>
      <c r="S8" s="44"/>
      <c r="T8" s="44"/>
      <c r="U8" s="44"/>
      <c r="V8" s="44"/>
      <c r="W8" s="44"/>
      <c r="X8" s="44"/>
      <c r="Y8" s="44"/>
      <c r="Z8" s="44"/>
    </row>
    <row r="9" spans="1:26">
      <c r="A9" s="44" t="s">
        <v>55</v>
      </c>
      <c r="B9" s="44" t="s">
        <v>827</v>
      </c>
      <c r="C9" s="44" t="s">
        <v>22</v>
      </c>
      <c r="D9" s="44" t="s">
        <v>834</v>
      </c>
      <c r="E9" s="44"/>
      <c r="F9" s="44"/>
      <c r="G9" s="44"/>
      <c r="H9" s="44"/>
      <c r="I9" s="44"/>
      <c r="J9" s="44"/>
      <c r="K9" s="44"/>
      <c r="L9" s="44"/>
      <c r="M9" s="44"/>
      <c r="N9" s="44"/>
      <c r="O9" s="44"/>
      <c r="P9" s="44"/>
      <c r="Q9" s="44"/>
      <c r="R9" s="44"/>
      <c r="S9" s="44"/>
      <c r="T9" s="44"/>
      <c r="U9" s="44"/>
      <c r="V9" s="44"/>
      <c r="W9" s="44"/>
      <c r="X9" s="44"/>
      <c r="Y9" s="44"/>
      <c r="Z9" s="44"/>
    </row>
    <row r="10" spans="1:26">
      <c r="A10" s="44" t="s">
        <v>829</v>
      </c>
      <c r="B10" s="44" t="s">
        <v>835</v>
      </c>
      <c r="C10" s="44" t="s">
        <v>23</v>
      </c>
      <c r="D10" s="44" t="s">
        <v>701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145</v>
      </c>
      <c r="B11" s="44" t="s">
        <v>146</v>
      </c>
      <c r="C11" s="44" t="s">
        <v>23</v>
      </c>
      <c r="D11" s="44" t="s">
        <v>836</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176</v>
      </c>
      <c r="B12" s="44" t="s">
        <v>177</v>
      </c>
      <c r="C12" s="44" t="s">
        <v>23</v>
      </c>
      <c r="D12" s="44" t="s">
        <v>178</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317</v>
      </c>
      <c r="B13" s="44" t="s">
        <v>318</v>
      </c>
      <c r="C13" s="44" t="s">
        <v>22</v>
      </c>
      <c r="D13" s="44" t="s">
        <v>319</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252</v>
      </c>
      <c r="B14" s="44" t="s">
        <v>253</v>
      </c>
      <c r="C14" s="44" t="s">
        <v>22</v>
      </c>
      <c r="D14" s="44" t="s">
        <v>837</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142</v>
      </c>
      <c r="B15" s="44" t="s">
        <v>143</v>
      </c>
      <c r="C15" s="44" t="s">
        <v>22</v>
      </c>
      <c r="D15" s="44" t="s">
        <v>838</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550</v>
      </c>
      <c r="B16" s="44" t="s">
        <v>551</v>
      </c>
      <c r="C16" s="44" t="s">
        <v>24</v>
      </c>
      <c r="D16" s="44" t="s">
        <v>605</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139</v>
      </c>
      <c r="B17" s="44" t="s">
        <v>140</v>
      </c>
      <c r="C17" s="44" t="s">
        <v>23</v>
      </c>
      <c r="D17" s="44" t="s">
        <v>141</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238</v>
      </c>
      <c r="B18" s="44" t="s">
        <v>239</v>
      </c>
      <c r="C18" s="44" t="s">
        <v>22</v>
      </c>
      <c r="D18" s="44" t="s">
        <v>839</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121</v>
      </c>
      <c r="B19" s="44" t="s">
        <v>698</v>
      </c>
      <c r="C19" s="44" t="s">
        <v>23</v>
      </c>
      <c r="D19" s="44" t="s">
        <v>831</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34</v>
      </c>
      <c r="B20" s="44" t="s">
        <v>35</v>
      </c>
      <c r="C20" s="44" t="s">
        <v>24</v>
      </c>
      <c r="D20" s="44" t="s">
        <v>36</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668</v>
      </c>
      <c r="B21" s="44" t="s">
        <v>667</v>
      </c>
      <c r="C21" s="44" t="s">
        <v>21</v>
      </c>
      <c r="D21" s="44" t="s">
        <v>669</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60</v>
      </c>
      <c r="B22" s="44" t="s">
        <v>61</v>
      </c>
      <c r="C22" s="44" t="s">
        <v>23</v>
      </c>
      <c r="D22" s="44" t="s">
        <v>62</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212</v>
      </c>
      <c r="B23" s="44" t="s">
        <v>213</v>
      </c>
      <c r="C23" s="44" t="s">
        <v>23</v>
      </c>
      <c r="D23" s="44" t="s">
        <v>214</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660</v>
      </c>
      <c r="B24" s="44" t="s">
        <v>659</v>
      </c>
      <c r="C24" s="44" t="s">
        <v>21</v>
      </c>
      <c r="D24" s="44" t="s">
        <v>661</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112</v>
      </c>
      <c r="B25" s="44" t="s">
        <v>113</v>
      </c>
      <c r="C25" s="44" t="s">
        <v>23</v>
      </c>
      <c r="D25" s="44" t="s">
        <v>114</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349</v>
      </c>
      <c r="B26" s="44" t="s">
        <v>350</v>
      </c>
      <c r="C26" s="44" t="s">
        <v>22</v>
      </c>
      <c r="D26" s="44" t="s">
        <v>351</v>
      </c>
      <c r="E26" s="44"/>
      <c r="F26" s="44"/>
      <c r="G26" s="44"/>
      <c r="H26" s="44"/>
      <c r="I26" s="44"/>
      <c r="J26" s="44"/>
      <c r="K26" s="44"/>
      <c r="L26" s="44"/>
      <c r="M26" s="44"/>
      <c r="N26" s="44"/>
      <c r="O26" s="44"/>
      <c r="P26" s="44"/>
      <c r="Q26" s="44"/>
      <c r="R26" s="44"/>
      <c r="S26" s="44"/>
      <c r="T26" s="44"/>
      <c r="U26" s="44"/>
      <c r="V26" s="44"/>
      <c r="W26" s="44"/>
      <c r="X26" s="44"/>
      <c r="Y26" s="44"/>
      <c r="Z26" s="44"/>
    </row>
    <row r="27" spans="1:26">
      <c r="A27" s="44" t="s">
        <v>840</v>
      </c>
      <c r="B27" s="44" t="s">
        <v>841</v>
      </c>
      <c r="C27" s="44" t="s">
        <v>22</v>
      </c>
      <c r="D27" s="44" t="s">
        <v>842</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651</v>
      </c>
      <c r="B28" s="44" t="s">
        <v>652</v>
      </c>
      <c r="C28" s="44" t="s">
        <v>23</v>
      </c>
      <c r="D28" s="44" t="s">
        <v>653</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776</v>
      </c>
      <c r="B29" s="44" t="s">
        <v>165</v>
      </c>
      <c r="C29" s="44" t="s">
        <v>22</v>
      </c>
      <c r="D29" s="44" t="s">
        <v>777</v>
      </c>
      <c r="E29" s="44"/>
      <c r="F29" s="44"/>
      <c r="G29" s="44"/>
      <c r="H29" s="44"/>
      <c r="I29" s="44"/>
      <c r="J29" s="44"/>
      <c r="K29" s="44"/>
      <c r="L29" s="44"/>
      <c r="M29" s="44"/>
      <c r="N29" s="44"/>
      <c r="O29" s="44"/>
      <c r="P29" s="44"/>
      <c r="Q29" s="44"/>
      <c r="R29" s="44"/>
      <c r="S29" s="44"/>
      <c r="T29" s="44"/>
      <c r="U29" s="44"/>
      <c r="V29" s="44"/>
      <c r="W29" s="44"/>
      <c r="X29" s="44"/>
      <c r="Y29" s="44"/>
      <c r="Z29" s="44"/>
    </row>
    <row r="30" spans="1:26">
      <c r="A30" s="44" t="s">
        <v>224</v>
      </c>
      <c r="B30" s="44" t="s">
        <v>225</v>
      </c>
      <c r="C30" s="44" t="s">
        <v>23</v>
      </c>
      <c r="D30" s="44" t="s">
        <v>226</v>
      </c>
      <c r="E30" s="44"/>
      <c r="F30" s="44"/>
      <c r="G30" s="44"/>
      <c r="H30" s="44"/>
      <c r="I30" s="44"/>
      <c r="J30" s="44"/>
      <c r="K30" s="44"/>
      <c r="L30" s="44"/>
      <c r="M30" s="44"/>
      <c r="N30" s="44"/>
      <c r="O30" s="44"/>
      <c r="P30" s="44"/>
      <c r="Q30" s="44"/>
      <c r="R30" s="44"/>
      <c r="S30" s="44"/>
      <c r="T30" s="44"/>
      <c r="U30" s="44"/>
      <c r="V30" s="44"/>
      <c r="W30" s="44"/>
      <c r="X30" s="44"/>
      <c r="Y30" s="44"/>
      <c r="Z30" s="44"/>
    </row>
    <row r="31" spans="1:26">
      <c r="A31" s="44" t="s">
        <v>593</v>
      </c>
      <c r="B31" s="44" t="s">
        <v>89</v>
      </c>
      <c r="C31" s="44" t="s">
        <v>22</v>
      </c>
      <c r="D31" s="44" t="s">
        <v>594</v>
      </c>
      <c r="E31" s="44"/>
      <c r="F31" s="44"/>
      <c r="G31" s="44"/>
      <c r="H31" s="44"/>
      <c r="I31" s="44"/>
      <c r="J31" s="44"/>
      <c r="K31" s="44"/>
      <c r="L31" s="44"/>
      <c r="M31" s="44"/>
      <c r="N31" s="44"/>
      <c r="O31" s="44"/>
      <c r="P31" s="44"/>
      <c r="Q31" s="44"/>
      <c r="R31" s="44"/>
      <c r="S31" s="44"/>
      <c r="T31" s="44"/>
      <c r="U31" s="44"/>
      <c r="V31" s="44"/>
      <c r="W31" s="44"/>
      <c r="X31" s="44"/>
      <c r="Y31" s="44"/>
      <c r="Z31" s="44"/>
    </row>
    <row r="32" spans="1:26">
      <c r="A32" s="44" t="s">
        <v>843</v>
      </c>
      <c r="B32" s="44" t="s">
        <v>645</v>
      </c>
      <c r="C32" s="44" t="s">
        <v>24</v>
      </c>
      <c r="D32" s="44" t="s">
        <v>648</v>
      </c>
      <c r="E32" s="44"/>
      <c r="F32" s="44"/>
      <c r="G32" s="44"/>
      <c r="H32" s="44"/>
      <c r="I32" s="44"/>
      <c r="J32" s="44"/>
      <c r="K32" s="44"/>
      <c r="L32" s="44"/>
      <c r="M32" s="44"/>
      <c r="N32" s="44"/>
      <c r="O32" s="44"/>
      <c r="P32" s="44"/>
      <c r="Q32" s="44"/>
      <c r="R32" s="44"/>
      <c r="S32" s="44"/>
      <c r="T32" s="44"/>
      <c r="U32" s="44"/>
      <c r="V32" s="44"/>
      <c r="W32" s="44"/>
      <c r="X32" s="44"/>
      <c r="Y32" s="44"/>
      <c r="Z32" s="44"/>
    </row>
    <row r="33" spans="1:26">
      <c r="A33" s="44" t="s">
        <v>337</v>
      </c>
      <c r="B33" s="44" t="s">
        <v>338</v>
      </c>
      <c r="C33" s="44" t="s">
        <v>22</v>
      </c>
      <c r="D33" s="44" t="s">
        <v>339</v>
      </c>
      <c r="E33" s="44"/>
      <c r="F33" s="44"/>
      <c r="G33" s="44"/>
      <c r="H33" s="44"/>
      <c r="I33" s="44"/>
      <c r="J33" s="44"/>
      <c r="K33" s="44"/>
      <c r="L33" s="44"/>
      <c r="M33" s="44"/>
      <c r="N33" s="44"/>
      <c r="O33" s="44"/>
      <c r="P33" s="44"/>
      <c r="Q33" s="44"/>
      <c r="R33" s="44"/>
      <c r="S33" s="44"/>
      <c r="T33" s="44"/>
      <c r="U33" s="44"/>
      <c r="V33" s="44"/>
      <c r="W33" s="44"/>
      <c r="X33" s="44"/>
      <c r="Y33" s="44"/>
      <c r="Z33" s="44"/>
    </row>
    <row r="34" spans="1:26">
      <c r="A34" s="44" t="s">
        <v>715</v>
      </c>
      <c r="B34" s="44" t="s">
        <v>282</v>
      </c>
      <c r="C34" s="44" t="s">
        <v>23</v>
      </c>
      <c r="D34" s="44" t="s">
        <v>844</v>
      </c>
      <c r="E34" s="44"/>
      <c r="F34" s="44"/>
      <c r="G34" s="44"/>
      <c r="H34" s="44"/>
      <c r="I34" s="44"/>
      <c r="J34" s="44"/>
      <c r="K34" s="44"/>
      <c r="L34" s="44"/>
      <c r="M34" s="44"/>
      <c r="N34" s="44"/>
      <c r="O34" s="44"/>
      <c r="P34" s="44"/>
      <c r="Q34" s="44"/>
      <c r="R34" s="44"/>
      <c r="S34" s="44"/>
      <c r="T34" s="44"/>
      <c r="U34" s="44"/>
      <c r="V34" s="44"/>
      <c r="W34" s="44"/>
      <c r="X34" s="44"/>
      <c r="Y34" s="44"/>
      <c r="Z34" s="44"/>
    </row>
    <row r="35" spans="1:26">
      <c r="A35" s="44" t="s">
        <v>183</v>
      </c>
      <c r="B35" s="44" t="s">
        <v>184</v>
      </c>
      <c r="C35" s="44" t="s">
        <v>23</v>
      </c>
      <c r="D35" s="44" t="s">
        <v>185</v>
      </c>
      <c r="E35" s="44"/>
      <c r="F35" s="44"/>
      <c r="G35" s="44"/>
      <c r="H35" s="44"/>
      <c r="I35" s="44"/>
      <c r="J35" s="44"/>
      <c r="K35" s="44"/>
      <c r="L35" s="44"/>
      <c r="M35" s="44"/>
      <c r="N35" s="44"/>
      <c r="O35" s="44"/>
      <c r="P35" s="44"/>
      <c r="Q35" s="44"/>
      <c r="R35" s="44"/>
      <c r="S35" s="44"/>
      <c r="T35" s="44"/>
      <c r="U35" s="44"/>
      <c r="V35" s="44"/>
      <c r="W35" s="44"/>
      <c r="X35" s="44"/>
      <c r="Y35" s="44"/>
      <c r="Z35" s="44"/>
    </row>
    <row r="36" spans="1:26">
      <c r="A36" s="44" t="s">
        <v>562</v>
      </c>
      <c r="B36" s="44" t="s">
        <v>196</v>
      </c>
      <c r="C36" s="44" t="s">
        <v>24</v>
      </c>
      <c r="D36" s="44" t="s">
        <v>602</v>
      </c>
      <c r="E36" s="44"/>
      <c r="F36" s="44"/>
      <c r="G36" s="44"/>
      <c r="H36" s="44"/>
      <c r="I36" s="44"/>
      <c r="J36" s="44"/>
      <c r="K36" s="44"/>
      <c r="L36" s="44"/>
      <c r="M36" s="44"/>
      <c r="N36" s="44"/>
      <c r="O36" s="44"/>
      <c r="P36" s="44"/>
      <c r="Q36" s="44"/>
      <c r="R36" s="44"/>
      <c r="S36" s="44"/>
      <c r="T36" s="44"/>
      <c r="U36" s="44"/>
      <c r="V36" s="44"/>
      <c r="W36" s="44"/>
      <c r="X36" s="44"/>
      <c r="Y36" s="44"/>
      <c r="Z36" s="44"/>
    </row>
    <row r="37" spans="1:26">
      <c r="A37" s="44" t="s">
        <v>53</v>
      </c>
      <c r="B37" s="44" t="s">
        <v>845</v>
      </c>
      <c r="C37" s="44" t="s">
        <v>22</v>
      </c>
      <c r="D37" s="44" t="s">
        <v>54</v>
      </c>
      <c r="E37" s="44"/>
      <c r="F37" s="44"/>
      <c r="G37" s="44"/>
      <c r="H37" s="44"/>
      <c r="I37" s="44"/>
      <c r="J37" s="44"/>
      <c r="K37" s="44"/>
      <c r="L37" s="44"/>
      <c r="M37" s="44"/>
      <c r="N37" s="44"/>
      <c r="O37" s="44"/>
      <c r="P37" s="44"/>
      <c r="Q37" s="44"/>
      <c r="R37" s="44"/>
      <c r="S37" s="44"/>
      <c r="T37" s="44"/>
      <c r="U37" s="44"/>
      <c r="V37" s="44"/>
      <c r="W37" s="44"/>
      <c r="X37" s="44"/>
      <c r="Y37" s="44"/>
      <c r="Z37" s="44"/>
    </row>
    <row r="38" spans="1:26">
      <c r="A38" s="44" t="s">
        <v>372</v>
      </c>
      <c r="B38" s="44" t="s">
        <v>371</v>
      </c>
      <c r="C38" s="44" t="s">
        <v>24</v>
      </c>
      <c r="D38" s="44" t="s">
        <v>589</v>
      </c>
      <c r="E38" s="44"/>
      <c r="F38" s="44"/>
      <c r="G38" s="44"/>
      <c r="H38" s="44"/>
      <c r="I38" s="44"/>
      <c r="J38" s="44"/>
      <c r="K38" s="44"/>
      <c r="L38" s="44"/>
      <c r="M38" s="44"/>
      <c r="N38" s="44"/>
      <c r="O38" s="44"/>
      <c r="P38" s="44"/>
      <c r="Q38" s="44"/>
      <c r="R38" s="44"/>
      <c r="S38" s="44"/>
      <c r="T38" s="44"/>
      <c r="U38" s="44"/>
      <c r="V38" s="44"/>
      <c r="W38" s="44"/>
      <c r="X38" s="44"/>
      <c r="Y38" s="44"/>
      <c r="Z38" s="44"/>
    </row>
    <row r="39" spans="1:26">
      <c r="A39" s="44" t="s">
        <v>846</v>
      </c>
      <c r="B39" s="44" t="s">
        <v>165</v>
      </c>
      <c r="C39" s="44" t="s">
        <v>22</v>
      </c>
      <c r="D39" s="44" t="s">
        <v>166</v>
      </c>
      <c r="E39" s="44"/>
      <c r="F39" s="44"/>
      <c r="G39" s="44"/>
      <c r="H39" s="44"/>
      <c r="I39" s="44"/>
      <c r="J39" s="44"/>
      <c r="K39" s="44"/>
      <c r="L39" s="44"/>
      <c r="M39" s="44"/>
      <c r="N39" s="44"/>
      <c r="O39" s="44"/>
      <c r="P39" s="44"/>
      <c r="Q39" s="44"/>
      <c r="R39" s="44"/>
      <c r="S39" s="44"/>
      <c r="T39" s="44"/>
      <c r="U39" s="44"/>
      <c r="V39" s="44"/>
      <c r="W39" s="44"/>
      <c r="X39" s="44"/>
      <c r="Y39" s="44"/>
      <c r="Z39" s="44"/>
    </row>
    <row r="40" spans="1:26">
      <c r="A40" s="44" t="s">
        <v>57</v>
      </c>
      <c r="B40" s="44" t="s">
        <v>58</v>
      </c>
      <c r="C40" s="44" t="s">
        <v>23</v>
      </c>
      <c r="D40" s="44" t="s">
        <v>59</v>
      </c>
      <c r="E40" s="44"/>
      <c r="F40" s="44"/>
      <c r="G40" s="44"/>
      <c r="H40" s="44"/>
      <c r="I40" s="44"/>
      <c r="J40" s="44"/>
      <c r="K40" s="44"/>
      <c r="L40" s="44"/>
      <c r="M40" s="44"/>
      <c r="N40" s="44"/>
      <c r="O40" s="44"/>
      <c r="P40" s="44"/>
      <c r="Q40" s="44"/>
      <c r="R40" s="44"/>
      <c r="S40" s="44"/>
      <c r="T40" s="44"/>
      <c r="U40" s="44"/>
      <c r="V40" s="44"/>
      <c r="W40" s="44"/>
      <c r="X40" s="44"/>
      <c r="Y40" s="44"/>
      <c r="Z40" s="44"/>
    </row>
    <row r="41" spans="1:26">
      <c r="A41" s="44" t="s">
        <v>189</v>
      </c>
      <c r="B41" s="44" t="s">
        <v>190</v>
      </c>
      <c r="C41" s="44" t="s">
        <v>24</v>
      </c>
      <c r="D41" s="44" t="s">
        <v>191</v>
      </c>
      <c r="E41" s="44"/>
      <c r="F41" s="44"/>
      <c r="G41" s="44"/>
      <c r="H41" s="44"/>
      <c r="I41" s="44"/>
      <c r="J41" s="44"/>
      <c r="K41" s="44"/>
      <c r="L41" s="44"/>
      <c r="M41" s="44"/>
      <c r="N41" s="44"/>
      <c r="O41" s="44"/>
      <c r="P41" s="44"/>
      <c r="Q41" s="44"/>
      <c r="R41" s="44"/>
      <c r="S41" s="44"/>
      <c r="T41" s="44"/>
      <c r="U41" s="44"/>
      <c r="V41" s="44"/>
      <c r="W41" s="44"/>
      <c r="X41" s="44"/>
      <c r="Y41" s="44"/>
      <c r="Z41" s="44"/>
    </row>
    <row r="42" spans="1:26">
      <c r="A42" s="44" t="s">
        <v>554</v>
      </c>
      <c r="B42" s="44" t="s">
        <v>555</v>
      </c>
      <c r="C42" s="44" t="s">
        <v>24</v>
      </c>
      <c r="D42" s="44" t="s">
        <v>595</v>
      </c>
      <c r="E42" s="44"/>
      <c r="F42" s="44"/>
      <c r="G42" s="44"/>
      <c r="H42" s="44"/>
      <c r="I42" s="44"/>
      <c r="J42" s="44"/>
      <c r="K42" s="44"/>
      <c r="L42" s="44"/>
      <c r="M42" s="44"/>
      <c r="N42" s="44"/>
      <c r="O42" s="44"/>
      <c r="P42" s="44"/>
      <c r="Q42" s="44"/>
      <c r="R42" s="44"/>
      <c r="S42" s="44"/>
      <c r="T42" s="44"/>
      <c r="U42" s="44"/>
      <c r="V42" s="44"/>
      <c r="W42" s="44"/>
      <c r="X42" s="44"/>
      <c r="Y42" s="44"/>
      <c r="Z42" s="44"/>
    </row>
    <row r="43" spans="1:26">
      <c r="A43" s="44" t="s">
        <v>200</v>
      </c>
      <c r="B43" s="44" t="s">
        <v>201</v>
      </c>
      <c r="C43" s="44" t="s">
        <v>22</v>
      </c>
      <c r="D43" s="44" t="s">
        <v>202</v>
      </c>
      <c r="E43" s="44"/>
      <c r="F43" s="44"/>
      <c r="G43" s="44"/>
      <c r="H43" s="44"/>
      <c r="I43" s="44"/>
      <c r="J43" s="44"/>
      <c r="K43" s="44"/>
      <c r="L43" s="44"/>
      <c r="M43" s="44"/>
      <c r="N43" s="44"/>
      <c r="O43" s="44"/>
      <c r="P43" s="44"/>
      <c r="Q43" s="44"/>
      <c r="R43" s="44"/>
      <c r="S43" s="44"/>
      <c r="T43" s="44"/>
      <c r="U43" s="44"/>
      <c r="V43" s="44"/>
      <c r="W43" s="44"/>
      <c r="X43" s="44"/>
      <c r="Y43" s="44"/>
      <c r="Z43" s="44"/>
    </row>
    <row r="44" spans="1:26">
      <c r="A44" s="44" t="s">
        <v>95</v>
      </c>
      <c r="B44" s="44" t="s">
        <v>242</v>
      </c>
      <c r="C44" s="44" t="s">
        <v>23</v>
      </c>
      <c r="D44" s="44" t="s">
        <v>259</v>
      </c>
      <c r="E44" s="44"/>
      <c r="F44" s="44"/>
      <c r="G44" s="44"/>
      <c r="H44" s="44"/>
      <c r="I44" s="44"/>
      <c r="J44" s="44"/>
      <c r="K44" s="44"/>
      <c r="L44" s="44"/>
      <c r="M44" s="44"/>
      <c r="N44" s="44"/>
      <c r="O44" s="44"/>
      <c r="P44" s="44"/>
      <c r="Q44" s="44"/>
      <c r="R44" s="44"/>
      <c r="S44" s="44"/>
      <c r="T44" s="44"/>
      <c r="U44" s="44"/>
      <c r="V44" s="44"/>
      <c r="W44" s="44"/>
      <c r="X44" s="44"/>
      <c r="Y44" s="44"/>
      <c r="Z44" s="44"/>
    </row>
    <row r="45" spans="1:26">
      <c r="A45" s="44" t="s">
        <v>120</v>
      </c>
      <c r="B45" s="44" t="s">
        <v>256</v>
      </c>
      <c r="C45" s="44" t="s">
        <v>22</v>
      </c>
      <c r="D45" s="44" t="s">
        <v>847</v>
      </c>
      <c r="E45" s="44"/>
      <c r="F45" s="44"/>
      <c r="G45" s="44"/>
      <c r="H45" s="44"/>
      <c r="I45" s="44"/>
      <c r="J45" s="44"/>
      <c r="K45" s="44"/>
      <c r="L45" s="44"/>
      <c r="M45" s="44"/>
      <c r="N45" s="44"/>
      <c r="O45" s="44"/>
      <c r="P45" s="44"/>
      <c r="Q45" s="44"/>
      <c r="R45" s="44"/>
      <c r="S45" s="44"/>
      <c r="T45" s="44"/>
      <c r="U45" s="44"/>
      <c r="V45" s="44"/>
      <c r="W45" s="44"/>
      <c r="X45" s="44"/>
      <c r="Y45" s="44"/>
      <c r="Z45" s="44"/>
    </row>
    <row r="46" spans="1:26">
      <c r="A46" s="44" t="s">
        <v>159</v>
      </c>
      <c r="B46" s="44" t="s">
        <v>160</v>
      </c>
      <c r="C46" s="44" t="s">
        <v>23</v>
      </c>
      <c r="D46" s="44" t="s">
        <v>161</v>
      </c>
      <c r="E46" s="44"/>
      <c r="F46" s="44"/>
      <c r="G46" s="44"/>
      <c r="H46" s="44"/>
      <c r="I46" s="44"/>
      <c r="J46" s="44"/>
      <c r="K46" s="44"/>
      <c r="L46" s="44"/>
      <c r="M46" s="44"/>
      <c r="N46" s="44"/>
      <c r="O46" s="44"/>
      <c r="P46" s="44"/>
      <c r="Q46" s="44"/>
      <c r="R46" s="44"/>
      <c r="S46" s="44"/>
      <c r="T46" s="44"/>
      <c r="U46" s="44"/>
      <c r="V46" s="44"/>
      <c r="W46" s="44"/>
      <c r="X46" s="44"/>
      <c r="Y46" s="44"/>
      <c r="Z46" s="44"/>
    </row>
    <row r="47" spans="1:26">
      <c r="A47" s="44" t="s">
        <v>63</v>
      </c>
      <c r="B47" s="44" t="s">
        <v>131</v>
      </c>
      <c r="C47" s="44" t="s">
        <v>22</v>
      </c>
      <c r="D47" s="44" t="s">
        <v>132</v>
      </c>
      <c r="E47" s="44"/>
      <c r="F47" s="44"/>
      <c r="G47" s="44"/>
      <c r="H47" s="44"/>
      <c r="I47" s="44"/>
      <c r="J47" s="44"/>
      <c r="K47" s="44"/>
      <c r="L47" s="44"/>
      <c r="M47" s="44"/>
      <c r="N47" s="44"/>
      <c r="O47" s="44"/>
      <c r="P47" s="44"/>
      <c r="Q47" s="44"/>
      <c r="R47" s="44"/>
      <c r="S47" s="44"/>
      <c r="T47" s="44"/>
      <c r="U47" s="44"/>
      <c r="V47" s="44"/>
      <c r="W47" s="44"/>
      <c r="X47" s="44"/>
      <c r="Y47" s="44"/>
      <c r="Z47" s="44"/>
    </row>
    <row r="48" spans="1:26">
      <c r="A48" s="44" t="s">
        <v>780</v>
      </c>
      <c r="B48" s="44" t="s">
        <v>848</v>
      </c>
      <c r="C48" s="44" t="s">
        <v>23</v>
      </c>
      <c r="D48" s="44" t="s">
        <v>219</v>
      </c>
      <c r="E48" s="44"/>
      <c r="F48" s="44"/>
      <c r="G48" s="44"/>
      <c r="H48" s="44"/>
      <c r="I48" s="44"/>
      <c r="J48" s="44"/>
      <c r="K48" s="44"/>
      <c r="L48" s="44"/>
      <c r="M48" s="44"/>
      <c r="N48" s="44"/>
      <c r="O48" s="44"/>
      <c r="P48" s="44"/>
      <c r="Q48" s="44"/>
      <c r="R48" s="44"/>
      <c r="S48" s="44"/>
      <c r="T48" s="44"/>
      <c r="U48" s="44"/>
      <c r="V48" s="44"/>
      <c r="W48" s="44"/>
      <c r="X48" s="44"/>
      <c r="Y48" s="44"/>
      <c r="Z48" s="44"/>
    </row>
    <row r="49" spans="1:26">
      <c r="A49" s="44" t="s">
        <v>296</v>
      </c>
      <c r="B49" s="44" t="s">
        <v>849</v>
      </c>
      <c r="C49" s="44" t="s">
        <v>22</v>
      </c>
      <c r="D49" s="44" t="s">
        <v>234</v>
      </c>
      <c r="E49" s="44"/>
      <c r="F49" s="44"/>
      <c r="G49" s="44"/>
      <c r="H49" s="44"/>
      <c r="I49" s="44"/>
      <c r="J49" s="44"/>
      <c r="K49" s="44"/>
      <c r="L49" s="44"/>
      <c r="M49" s="44"/>
      <c r="N49" s="44"/>
      <c r="O49" s="44"/>
      <c r="P49" s="44"/>
      <c r="Q49" s="44"/>
      <c r="R49" s="44"/>
      <c r="S49" s="44"/>
      <c r="T49" s="44"/>
      <c r="U49" s="44"/>
      <c r="V49" s="44"/>
      <c r="W49" s="44"/>
      <c r="X49" s="44"/>
      <c r="Y49" s="44"/>
      <c r="Z49" s="44"/>
    </row>
    <row r="50" spans="1:26">
      <c r="A50" s="44" t="s">
        <v>310</v>
      </c>
      <c r="B50" s="44" t="s">
        <v>311</v>
      </c>
      <c r="C50" s="44" t="s">
        <v>24</v>
      </c>
      <c r="D50" s="44" t="s">
        <v>312</v>
      </c>
      <c r="E50" s="44"/>
      <c r="F50" s="44"/>
      <c r="G50" s="44"/>
      <c r="H50" s="44"/>
      <c r="I50" s="44"/>
      <c r="J50" s="44"/>
      <c r="K50" s="44"/>
      <c r="L50" s="44"/>
      <c r="M50" s="44"/>
      <c r="N50" s="44"/>
      <c r="O50" s="44"/>
      <c r="P50" s="44"/>
      <c r="Q50" s="44"/>
      <c r="R50" s="44"/>
      <c r="S50" s="44"/>
      <c r="T50" s="44"/>
      <c r="U50" s="44"/>
      <c r="V50" s="44"/>
      <c r="W50" s="44"/>
      <c r="X50" s="44"/>
      <c r="Y50" s="44"/>
      <c r="Z50" s="44"/>
    </row>
    <row r="51" spans="1:26">
      <c r="A51" s="44" t="s">
        <v>616</v>
      </c>
      <c r="B51" s="44" t="s">
        <v>109</v>
      </c>
      <c r="C51" s="44" t="s">
        <v>23</v>
      </c>
      <c r="D51" s="44" t="s">
        <v>111</v>
      </c>
      <c r="E51" s="44"/>
      <c r="F51" s="44"/>
      <c r="G51" s="44"/>
      <c r="H51" s="44"/>
      <c r="I51" s="44"/>
      <c r="J51" s="44"/>
      <c r="K51" s="44"/>
      <c r="L51" s="44"/>
      <c r="M51" s="44"/>
      <c r="N51" s="44"/>
      <c r="O51" s="44"/>
      <c r="P51" s="44"/>
      <c r="Q51" s="44"/>
      <c r="R51" s="44"/>
      <c r="S51" s="44"/>
      <c r="T51" s="44"/>
      <c r="U51" s="44"/>
      <c r="V51" s="44"/>
      <c r="W51" s="44"/>
      <c r="X51" s="44"/>
      <c r="Y51" s="44"/>
      <c r="Z51" s="44"/>
    </row>
    <row r="52" spans="1:26">
      <c r="A52" s="44" t="s">
        <v>145</v>
      </c>
      <c r="B52" s="44" t="s">
        <v>146</v>
      </c>
      <c r="C52" s="44" t="s">
        <v>23</v>
      </c>
      <c r="D52" s="44" t="s">
        <v>836</v>
      </c>
      <c r="E52" s="44"/>
      <c r="F52" s="44"/>
      <c r="G52" s="44"/>
      <c r="H52" s="44"/>
      <c r="I52" s="44"/>
      <c r="J52" s="44"/>
      <c r="K52" s="44"/>
      <c r="L52" s="44"/>
      <c r="M52" s="44"/>
      <c r="N52" s="44"/>
      <c r="O52" s="44"/>
      <c r="P52" s="44"/>
      <c r="Q52" s="44"/>
      <c r="R52" s="44"/>
      <c r="S52" s="44"/>
      <c r="T52" s="44"/>
      <c r="U52" s="44"/>
      <c r="V52" s="44"/>
      <c r="W52" s="44"/>
      <c r="X52" s="44"/>
      <c r="Y52" s="44"/>
      <c r="Z52" s="44"/>
    </row>
    <row r="53" spans="1:26">
      <c r="A53" s="44" t="s">
        <v>247</v>
      </c>
      <c r="B53" s="44" t="s">
        <v>665</v>
      </c>
      <c r="C53" s="44" t="s">
        <v>21</v>
      </c>
      <c r="D53" s="44" t="s">
        <v>666</v>
      </c>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43284-3686-814A-8065-9DDCDBF68096}">
  <sheetPr codeName="Sheet18"/>
  <dimension ref="A1:Z949"/>
  <sheetViews>
    <sheetView topLeftCell="A5" workbookViewId="0">
      <selection activeCell="A2" sqref="A2:M2"/>
    </sheetView>
  </sheetViews>
  <sheetFormatPr baseColWidth="10" defaultRowHeight="15"/>
  <sheetData>
    <row r="1" spans="1:26">
      <c r="A1" s="57" t="s">
        <v>273</v>
      </c>
      <c r="B1" s="52" t="s">
        <v>828</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36</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95</v>
      </c>
      <c r="B6" s="44" t="s">
        <v>242</v>
      </c>
      <c r="C6" s="44" t="s">
        <v>23</v>
      </c>
      <c r="D6" s="44" t="s">
        <v>259</v>
      </c>
      <c r="E6" s="44"/>
      <c r="F6" s="44"/>
      <c r="G6" s="44"/>
      <c r="H6" s="44"/>
      <c r="I6" s="44"/>
      <c r="J6" s="44"/>
      <c r="K6" s="44"/>
      <c r="L6" s="44"/>
      <c r="M6" s="44"/>
      <c r="N6" s="44"/>
      <c r="O6" s="44"/>
      <c r="P6" s="44"/>
      <c r="Q6" s="44"/>
      <c r="R6" s="44"/>
      <c r="S6" s="44"/>
      <c r="T6" s="44"/>
      <c r="U6" s="44"/>
      <c r="V6" s="44"/>
      <c r="W6" s="44"/>
      <c r="X6" s="44"/>
      <c r="Y6" s="44"/>
      <c r="Z6" s="44"/>
    </row>
    <row r="7" spans="1:26">
      <c r="A7" s="44" t="s">
        <v>715</v>
      </c>
      <c r="B7" s="44" t="s">
        <v>282</v>
      </c>
      <c r="C7" s="44" t="s">
        <v>23</v>
      </c>
      <c r="D7" s="44" t="s">
        <v>716</v>
      </c>
      <c r="E7" s="44"/>
      <c r="F7" s="44"/>
      <c r="G7" s="44"/>
      <c r="H7" s="44"/>
      <c r="I7" s="44"/>
      <c r="J7" s="44"/>
      <c r="K7" s="44"/>
      <c r="L7" s="44"/>
      <c r="M7" s="44"/>
      <c r="N7" s="44"/>
      <c r="O7" s="44"/>
      <c r="P7" s="44"/>
      <c r="Q7" s="44"/>
      <c r="R7" s="44"/>
      <c r="S7" s="44"/>
      <c r="T7" s="44"/>
      <c r="U7" s="44"/>
      <c r="V7" s="44"/>
      <c r="W7" s="44"/>
      <c r="X7" s="44"/>
      <c r="Y7" s="44"/>
      <c r="Z7" s="44"/>
    </row>
    <row r="8" spans="1:26">
      <c r="A8" s="44" t="s">
        <v>734</v>
      </c>
      <c r="B8" s="44" t="s">
        <v>733</v>
      </c>
      <c r="C8" s="44" t="s">
        <v>23</v>
      </c>
      <c r="D8" s="44" t="s">
        <v>735</v>
      </c>
      <c r="E8" s="44"/>
      <c r="F8" s="44"/>
      <c r="G8" s="44"/>
      <c r="H8" s="44"/>
      <c r="I8" s="44"/>
      <c r="J8" s="44"/>
      <c r="K8" s="44"/>
      <c r="L8" s="44"/>
      <c r="M8" s="44"/>
      <c r="N8" s="44"/>
      <c r="O8" s="44"/>
      <c r="P8" s="44"/>
      <c r="Q8" s="44"/>
      <c r="R8" s="44"/>
      <c r="S8" s="44"/>
      <c r="T8" s="44"/>
      <c r="U8" s="44"/>
      <c r="V8" s="44"/>
      <c r="W8" s="44"/>
      <c r="X8" s="44"/>
      <c r="Y8" s="44"/>
      <c r="Z8" s="44"/>
    </row>
    <row r="9" spans="1:26">
      <c r="A9" s="44" t="s">
        <v>808</v>
      </c>
      <c r="B9" s="44" t="s">
        <v>213</v>
      </c>
      <c r="C9" s="44" t="s">
        <v>23</v>
      </c>
      <c r="D9" s="44" t="s">
        <v>214</v>
      </c>
      <c r="E9" s="44"/>
      <c r="F9" s="44"/>
      <c r="G9" s="44"/>
      <c r="H9" s="44"/>
      <c r="I9" s="44"/>
      <c r="J9" s="44"/>
      <c r="K9" s="44"/>
      <c r="L9" s="44"/>
      <c r="M9" s="44"/>
      <c r="N9" s="44"/>
      <c r="O9" s="44"/>
      <c r="P9" s="44"/>
      <c r="Q9" s="44"/>
      <c r="R9" s="44"/>
      <c r="S9" s="44"/>
      <c r="T9" s="44"/>
      <c r="U9" s="44"/>
      <c r="V9" s="44"/>
      <c r="W9" s="44"/>
      <c r="X9" s="44"/>
      <c r="Y9" s="44"/>
      <c r="Z9" s="44"/>
    </row>
    <row r="10" spans="1:26">
      <c r="A10" s="44" t="s">
        <v>829</v>
      </c>
      <c r="B10" s="44" t="s">
        <v>700</v>
      </c>
      <c r="C10" s="44" t="s">
        <v>23</v>
      </c>
      <c r="D10" s="44" t="s">
        <v>701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57</v>
      </c>
      <c r="B11" s="44" t="s">
        <v>58</v>
      </c>
      <c r="C11" s="44" t="s">
        <v>23</v>
      </c>
      <c r="D11" s="44" t="s">
        <v>59</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660</v>
      </c>
      <c r="B12" s="44" t="s">
        <v>659</v>
      </c>
      <c r="C12" s="44" t="s">
        <v>21</v>
      </c>
      <c r="D12" s="44" t="s">
        <v>661</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711</v>
      </c>
      <c r="B13" s="44" t="s">
        <v>755</v>
      </c>
      <c r="C13" s="44" t="s">
        <v>21</v>
      </c>
      <c r="D13" s="44" t="s">
        <v>756</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238</v>
      </c>
      <c r="B14" s="44" t="s">
        <v>239</v>
      </c>
      <c r="C14" s="44" t="s">
        <v>22</v>
      </c>
      <c r="D14" s="44" t="s">
        <v>240</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252</v>
      </c>
      <c r="B15" s="44" t="s">
        <v>557</v>
      </c>
      <c r="C15" s="44" t="s">
        <v>24</v>
      </c>
      <c r="D15" s="44" t="s">
        <v>617</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247</v>
      </c>
      <c r="B16" s="44" t="s">
        <v>665</v>
      </c>
      <c r="C16" s="44" t="s">
        <v>21</v>
      </c>
      <c r="D16" s="44" t="s">
        <v>666</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142</v>
      </c>
      <c r="B17" s="44" t="s">
        <v>143</v>
      </c>
      <c r="C17" s="44" t="s">
        <v>22</v>
      </c>
      <c r="D17" s="44" t="s">
        <v>144</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342</v>
      </c>
      <c r="B18" s="44" t="s">
        <v>343</v>
      </c>
      <c r="C18" s="44" t="s">
        <v>24</v>
      </c>
      <c r="D18" s="44" t="s">
        <v>344</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224</v>
      </c>
      <c r="B19" s="44" t="s">
        <v>225</v>
      </c>
      <c r="C19" s="44" t="s">
        <v>23</v>
      </c>
      <c r="D19" s="44" t="s">
        <v>226</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69</v>
      </c>
      <c r="B20" s="44" t="s">
        <v>70</v>
      </c>
      <c r="C20" s="44" t="s">
        <v>23</v>
      </c>
      <c r="D20" s="44" t="s">
        <v>71</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232</v>
      </c>
      <c r="B21" s="44" t="s">
        <v>656</v>
      </c>
      <c r="C21" s="44" t="s">
        <v>23</v>
      </c>
      <c r="D21" s="44" t="s">
        <v>655</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232</v>
      </c>
      <c r="B22" s="44" t="s">
        <v>204</v>
      </c>
      <c r="C22" s="44" t="s">
        <v>23</v>
      </c>
      <c r="D22" s="44" t="s">
        <v>205</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82</v>
      </c>
      <c r="B23" s="44" t="s">
        <v>83</v>
      </c>
      <c r="C23" s="44" t="s">
        <v>24</v>
      </c>
      <c r="D23" s="44" t="s">
        <v>84</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668</v>
      </c>
      <c r="B24" s="44" t="s">
        <v>667</v>
      </c>
      <c r="C24" s="44" t="s">
        <v>21</v>
      </c>
      <c r="D24" s="44" t="s">
        <v>669</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164</v>
      </c>
      <c r="B25" s="44" t="s">
        <v>165</v>
      </c>
      <c r="C25" s="44" t="s">
        <v>22</v>
      </c>
      <c r="D25" s="44" t="s">
        <v>166</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830</v>
      </c>
      <c r="B26" s="44" t="s">
        <v>184</v>
      </c>
      <c r="C26" s="44" t="s">
        <v>23</v>
      </c>
      <c r="D26" s="44" t="s">
        <v>185</v>
      </c>
      <c r="E26" s="44"/>
      <c r="F26" s="44"/>
      <c r="G26" s="44"/>
      <c r="H26" s="44"/>
      <c r="I26" s="44"/>
      <c r="J26" s="44"/>
      <c r="K26" s="44"/>
      <c r="L26" s="44"/>
      <c r="M26" s="44"/>
      <c r="N26" s="44"/>
      <c r="O26" s="44"/>
      <c r="P26" s="44"/>
      <c r="Q26" s="44"/>
      <c r="R26" s="44"/>
      <c r="S26" s="44"/>
      <c r="T26" s="44"/>
      <c r="U26" s="44"/>
      <c r="V26" s="44"/>
      <c r="W26" s="44"/>
      <c r="X26" s="44"/>
      <c r="Y26" s="44"/>
      <c r="Z26" s="44"/>
    </row>
    <row r="27" spans="1:26">
      <c r="A27" s="44" t="s">
        <v>34</v>
      </c>
      <c r="B27" s="44" t="s">
        <v>35</v>
      </c>
      <c r="C27" s="44" t="s">
        <v>24</v>
      </c>
      <c r="D27" s="44" t="s">
        <v>36</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825</v>
      </c>
      <c r="B28" s="44" t="s">
        <v>606</v>
      </c>
      <c r="C28" s="44" t="s">
        <v>24</v>
      </c>
      <c r="D28" s="44" t="s">
        <v>607</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145</v>
      </c>
      <c r="B29" s="44" t="s">
        <v>146</v>
      </c>
      <c r="C29" s="44" t="s">
        <v>23</v>
      </c>
      <c r="D29" s="44" t="s">
        <v>147</v>
      </c>
      <c r="E29" s="44"/>
      <c r="F29" s="44"/>
      <c r="G29" s="44"/>
      <c r="H29" s="44"/>
      <c r="I29" s="44"/>
      <c r="J29" s="44"/>
      <c r="K29" s="44"/>
      <c r="L29" s="44"/>
      <c r="M29" s="44"/>
      <c r="N29" s="44"/>
      <c r="O29" s="44"/>
      <c r="P29" s="44"/>
      <c r="Q29" s="44"/>
      <c r="R29" s="44"/>
      <c r="S29" s="44"/>
      <c r="T29" s="44"/>
      <c r="U29" s="44"/>
      <c r="V29" s="44"/>
      <c r="W29" s="44"/>
      <c r="X29" s="44"/>
      <c r="Y29" s="44"/>
      <c r="Z29" s="44"/>
    </row>
    <row r="30" spans="1:26">
      <c r="A30" s="44" t="s">
        <v>186</v>
      </c>
      <c r="B30" s="44" t="s">
        <v>187</v>
      </c>
      <c r="C30" s="44" t="s">
        <v>23</v>
      </c>
      <c r="D30" s="44" t="s">
        <v>188</v>
      </c>
      <c r="E30" s="44"/>
      <c r="F30" s="44"/>
      <c r="G30" s="44"/>
      <c r="H30" s="44"/>
      <c r="I30" s="44"/>
      <c r="J30" s="44"/>
      <c r="K30" s="44"/>
      <c r="L30" s="44"/>
      <c r="M30" s="44"/>
      <c r="N30" s="44"/>
      <c r="O30" s="44"/>
      <c r="P30" s="44"/>
      <c r="Q30" s="44"/>
      <c r="R30" s="44"/>
      <c r="S30" s="44"/>
      <c r="T30" s="44"/>
      <c r="U30" s="44"/>
      <c r="V30" s="44"/>
      <c r="W30" s="44"/>
      <c r="X30" s="44"/>
      <c r="Y30" s="44"/>
      <c r="Z30" s="44"/>
    </row>
    <row r="31" spans="1:26">
      <c r="A31" s="44" t="s">
        <v>159</v>
      </c>
      <c r="B31" s="44" t="s">
        <v>160</v>
      </c>
      <c r="C31" s="44" t="s">
        <v>23</v>
      </c>
      <c r="D31" s="44" t="s">
        <v>161</v>
      </c>
      <c r="E31" s="44"/>
      <c r="F31" s="44"/>
      <c r="G31" s="44"/>
      <c r="H31" s="44"/>
      <c r="I31" s="44"/>
      <c r="J31" s="44"/>
      <c r="K31" s="44"/>
      <c r="L31" s="44"/>
      <c r="M31" s="44"/>
      <c r="N31" s="44"/>
      <c r="O31" s="44"/>
      <c r="P31" s="44"/>
      <c r="Q31" s="44"/>
      <c r="R31" s="44"/>
      <c r="S31" s="44"/>
      <c r="T31" s="44"/>
      <c r="U31" s="44"/>
      <c r="V31" s="44"/>
      <c r="W31" s="44"/>
      <c r="X31" s="44"/>
      <c r="Y31" s="44"/>
      <c r="Z31" s="44"/>
    </row>
    <row r="32" spans="1:26">
      <c r="A32" s="44" t="s">
        <v>120</v>
      </c>
      <c r="B32" s="44" t="s">
        <v>256</v>
      </c>
      <c r="C32" s="44" t="s">
        <v>22</v>
      </c>
      <c r="D32" s="44" t="s">
        <v>257</v>
      </c>
      <c r="E32" s="44"/>
      <c r="F32" s="44"/>
      <c r="G32" s="44"/>
      <c r="H32" s="44"/>
      <c r="I32" s="44"/>
      <c r="J32" s="44"/>
      <c r="K32" s="44"/>
      <c r="L32" s="44"/>
      <c r="M32" s="44"/>
      <c r="N32" s="44"/>
      <c r="O32" s="44"/>
      <c r="P32" s="44"/>
      <c r="Q32" s="44"/>
      <c r="R32" s="44"/>
      <c r="S32" s="44"/>
      <c r="T32" s="44"/>
      <c r="U32" s="44"/>
      <c r="V32" s="44"/>
      <c r="W32" s="44"/>
      <c r="X32" s="44"/>
      <c r="Y32" s="44"/>
      <c r="Z32" s="44"/>
    </row>
    <row r="33" spans="1:26">
      <c r="A33" s="44" t="s">
        <v>112</v>
      </c>
      <c r="B33" s="44" t="s">
        <v>113</v>
      </c>
      <c r="C33" s="44" t="s">
        <v>23</v>
      </c>
      <c r="D33" s="44" t="s">
        <v>114</v>
      </c>
      <c r="E33" s="44"/>
      <c r="F33" s="44"/>
      <c r="G33" s="44"/>
      <c r="H33" s="44"/>
      <c r="I33" s="44"/>
      <c r="J33" s="44"/>
      <c r="K33" s="44"/>
      <c r="L33" s="44"/>
      <c r="M33" s="44"/>
      <c r="N33" s="44"/>
      <c r="O33" s="44"/>
      <c r="P33" s="44"/>
      <c r="Q33" s="44"/>
      <c r="R33" s="44"/>
      <c r="S33" s="44"/>
      <c r="T33" s="44"/>
      <c r="U33" s="44"/>
      <c r="V33" s="44"/>
      <c r="W33" s="44"/>
      <c r="X33" s="44"/>
      <c r="Y33" s="44"/>
      <c r="Z33" s="44"/>
    </row>
    <row r="34" spans="1:26">
      <c r="A34" s="44" t="s">
        <v>121</v>
      </c>
      <c r="B34" s="44" t="s">
        <v>698</v>
      </c>
      <c r="C34" s="44" t="s">
        <v>23</v>
      </c>
      <c r="D34" s="44" t="s">
        <v>831</v>
      </c>
      <c r="E34" s="44"/>
      <c r="F34" s="44"/>
      <c r="G34" s="44"/>
      <c r="H34" s="44"/>
      <c r="I34" s="44"/>
      <c r="J34" s="44"/>
      <c r="K34" s="44"/>
      <c r="L34" s="44"/>
      <c r="M34" s="44"/>
      <c r="N34" s="44"/>
      <c r="O34" s="44"/>
      <c r="P34" s="44"/>
      <c r="Q34" s="44"/>
      <c r="R34" s="44"/>
      <c r="S34" s="44"/>
      <c r="T34" s="44"/>
      <c r="U34" s="44"/>
      <c r="V34" s="44"/>
      <c r="W34" s="44"/>
      <c r="X34" s="44"/>
      <c r="Y34" s="44"/>
      <c r="Z34" s="44"/>
    </row>
    <row r="35" spans="1:26">
      <c r="A35" s="44" t="s">
        <v>596</v>
      </c>
      <c r="B35" s="44" t="s">
        <v>832</v>
      </c>
      <c r="C35" s="44" t="s">
        <v>23</v>
      </c>
      <c r="D35" s="44" t="s">
        <v>575</v>
      </c>
      <c r="E35" s="44"/>
      <c r="F35" s="44"/>
      <c r="G35" s="44"/>
      <c r="H35" s="44"/>
      <c r="I35" s="44"/>
      <c r="J35" s="44"/>
      <c r="K35" s="44"/>
      <c r="L35" s="44"/>
      <c r="M35" s="44"/>
      <c r="N35" s="44"/>
      <c r="O35" s="44"/>
      <c r="P35" s="44"/>
      <c r="Q35" s="44"/>
      <c r="R35" s="44"/>
      <c r="S35" s="44"/>
      <c r="T35" s="44"/>
      <c r="U35" s="44"/>
      <c r="V35" s="44"/>
      <c r="W35" s="44"/>
      <c r="X35" s="44"/>
      <c r="Y35" s="44"/>
      <c r="Z35" s="44"/>
    </row>
    <row r="36" spans="1:26">
      <c r="A36" s="44" t="s">
        <v>43</v>
      </c>
      <c r="B36" s="44" t="s">
        <v>44</v>
      </c>
      <c r="C36" s="44" t="s">
        <v>23</v>
      </c>
      <c r="D36" s="44" t="s">
        <v>45</v>
      </c>
      <c r="E36" s="44"/>
      <c r="F36" s="44"/>
      <c r="G36" s="44"/>
      <c r="H36" s="44"/>
      <c r="I36" s="44"/>
      <c r="J36" s="44"/>
      <c r="K36" s="44"/>
      <c r="L36" s="44"/>
      <c r="M36" s="44"/>
      <c r="N36" s="44"/>
      <c r="O36" s="44"/>
      <c r="P36" s="44"/>
      <c r="Q36" s="44"/>
      <c r="R36" s="44"/>
      <c r="S36" s="44"/>
      <c r="T36" s="44"/>
      <c r="U36" s="44"/>
      <c r="V36" s="44"/>
      <c r="W36" s="44"/>
      <c r="X36" s="44"/>
      <c r="Y36" s="44"/>
      <c r="Z36" s="44"/>
    </row>
    <row r="37" spans="1:26">
      <c r="A37" s="44" t="s">
        <v>317</v>
      </c>
      <c r="B37" s="44" t="s">
        <v>318</v>
      </c>
      <c r="C37" s="44" t="s">
        <v>22</v>
      </c>
      <c r="D37" s="44" t="s">
        <v>319</v>
      </c>
      <c r="E37" s="44"/>
      <c r="F37" s="44"/>
      <c r="G37" s="44"/>
      <c r="H37" s="44"/>
      <c r="I37" s="44"/>
      <c r="J37" s="44"/>
      <c r="K37" s="44"/>
      <c r="L37" s="44"/>
      <c r="M37" s="44"/>
      <c r="N37" s="44"/>
      <c r="O37" s="44"/>
      <c r="P37" s="44"/>
      <c r="Q37" s="44"/>
      <c r="R37" s="44"/>
      <c r="S37" s="44"/>
      <c r="T37" s="44"/>
      <c r="U37" s="44"/>
      <c r="V37" s="44"/>
      <c r="W37" s="44"/>
      <c r="X37" s="44"/>
      <c r="Y37" s="44"/>
      <c r="Z37" s="44"/>
    </row>
    <row r="38" spans="1:26">
      <c r="A38" s="44" t="s">
        <v>60</v>
      </c>
      <c r="B38" s="44" t="s">
        <v>61</v>
      </c>
      <c r="C38" s="44" t="s">
        <v>23</v>
      </c>
      <c r="D38" s="44" t="s">
        <v>62</v>
      </c>
      <c r="E38" s="44"/>
      <c r="F38" s="44"/>
      <c r="G38" s="44"/>
      <c r="H38" s="44"/>
      <c r="I38" s="44"/>
      <c r="J38" s="44"/>
      <c r="K38" s="44"/>
      <c r="L38" s="44"/>
      <c r="M38" s="44"/>
      <c r="N38" s="44"/>
      <c r="O38" s="44"/>
      <c r="P38" s="44"/>
      <c r="Q38" s="44"/>
      <c r="R38" s="44"/>
      <c r="S38" s="44"/>
      <c r="T38" s="44"/>
      <c r="U38" s="44"/>
      <c r="V38" s="44"/>
      <c r="W38" s="44"/>
      <c r="X38" s="44"/>
      <c r="Y38" s="44"/>
      <c r="Z38" s="44"/>
    </row>
    <row r="39" spans="1:26">
      <c r="A39" s="44" t="s">
        <v>200</v>
      </c>
      <c r="B39" s="44" t="s">
        <v>201</v>
      </c>
      <c r="C39" s="44" t="s">
        <v>22</v>
      </c>
      <c r="D39" s="44" t="s">
        <v>202</v>
      </c>
      <c r="E39" s="44"/>
      <c r="F39" s="44"/>
      <c r="G39" s="44"/>
      <c r="H39" s="44"/>
      <c r="I39" s="44"/>
      <c r="J39" s="44"/>
      <c r="K39" s="44"/>
      <c r="L39" s="44"/>
      <c r="M39" s="44"/>
      <c r="N39" s="44"/>
      <c r="O39" s="44"/>
      <c r="P39" s="44"/>
      <c r="Q39" s="44"/>
      <c r="R39" s="44"/>
      <c r="S39" s="44"/>
      <c r="T39" s="44"/>
      <c r="U39" s="44"/>
      <c r="V39" s="44"/>
      <c r="W39" s="44"/>
      <c r="X39" s="44"/>
      <c r="Y39" s="44"/>
      <c r="Z39" s="44"/>
    </row>
    <row r="40" spans="1:26">
      <c r="A40" s="44" t="s">
        <v>616</v>
      </c>
      <c r="B40" s="44" t="s">
        <v>109</v>
      </c>
      <c r="C40" s="44" t="s">
        <v>23</v>
      </c>
      <c r="D40" s="44" t="s">
        <v>591</v>
      </c>
      <c r="E40" s="44"/>
      <c r="F40" s="44"/>
      <c r="G40" s="44"/>
      <c r="H40" s="44"/>
      <c r="I40" s="44"/>
      <c r="J40" s="44"/>
      <c r="K40" s="44"/>
      <c r="L40" s="44"/>
      <c r="M40" s="44"/>
      <c r="N40" s="44"/>
      <c r="O40" s="44"/>
      <c r="P40" s="44"/>
      <c r="Q40" s="44"/>
      <c r="R40" s="44"/>
      <c r="S40" s="44"/>
      <c r="T40" s="44"/>
      <c r="U40" s="44"/>
      <c r="V40" s="44"/>
      <c r="W40" s="44"/>
      <c r="X40" s="44"/>
      <c r="Y40" s="44"/>
      <c r="Z40" s="44"/>
    </row>
    <row r="41" spans="1:26">
      <c r="A41" s="44" t="s">
        <v>337</v>
      </c>
      <c r="B41" s="44" t="s">
        <v>338</v>
      </c>
      <c r="C41" s="44" t="s">
        <v>22</v>
      </c>
      <c r="D41" s="44" t="s">
        <v>339</v>
      </c>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72475-AD90-3A47-A885-1B957CFF211E}">
  <sheetPr codeName="Sheet19"/>
  <dimension ref="A1:Z949"/>
  <sheetViews>
    <sheetView workbookViewId="0">
      <selection activeCell="A2" sqref="A2:M2"/>
    </sheetView>
  </sheetViews>
  <sheetFormatPr baseColWidth="10" defaultRowHeight="15"/>
  <sheetData>
    <row r="1" spans="1:26">
      <c r="A1" s="57" t="s">
        <v>273</v>
      </c>
      <c r="B1" s="52" t="s">
        <v>798</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11</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200</v>
      </c>
      <c r="B6" s="44" t="s">
        <v>201</v>
      </c>
      <c r="C6" s="44" t="s">
        <v>22</v>
      </c>
      <c r="D6" s="44" t="s">
        <v>202</v>
      </c>
      <c r="E6" s="44"/>
      <c r="F6" s="44"/>
      <c r="G6" s="44"/>
      <c r="H6" s="44"/>
      <c r="I6" s="44"/>
      <c r="J6" s="44"/>
      <c r="K6" s="44"/>
      <c r="L6" s="44"/>
      <c r="M6" s="44"/>
      <c r="N6" s="44"/>
      <c r="O6" s="44"/>
      <c r="P6" s="44"/>
      <c r="Q6" s="44"/>
      <c r="R6" s="44"/>
      <c r="S6" s="44"/>
      <c r="T6" s="44"/>
      <c r="U6" s="44"/>
      <c r="V6" s="44"/>
      <c r="W6" s="44"/>
      <c r="X6" s="44"/>
      <c r="Y6" s="44"/>
      <c r="Z6" s="44"/>
    </row>
    <row r="7" spans="1:26">
      <c r="A7" s="44" t="s">
        <v>55</v>
      </c>
      <c r="B7" s="44" t="s">
        <v>827</v>
      </c>
      <c r="C7" s="44" t="s">
        <v>22</v>
      </c>
      <c r="D7" s="44" t="s">
        <v>737</v>
      </c>
      <c r="E7" s="44"/>
      <c r="F7" s="44"/>
      <c r="G7" s="44"/>
      <c r="H7" s="44"/>
      <c r="I7" s="44"/>
      <c r="J7" s="44"/>
      <c r="K7" s="44"/>
      <c r="L7" s="44"/>
      <c r="M7" s="44"/>
      <c r="N7" s="44"/>
      <c r="O7" s="44"/>
      <c r="P7" s="44"/>
      <c r="Q7" s="44"/>
      <c r="R7" s="44"/>
      <c r="S7" s="44"/>
      <c r="T7" s="44"/>
      <c r="U7" s="44"/>
      <c r="V7" s="44"/>
      <c r="W7" s="44"/>
      <c r="X7" s="44"/>
      <c r="Y7" s="44"/>
      <c r="Z7" s="44"/>
    </row>
    <row r="8" spans="1:26">
      <c r="A8" s="44" t="s">
        <v>543</v>
      </c>
      <c r="B8" s="44" t="s">
        <v>544</v>
      </c>
      <c r="C8" s="44" t="s">
        <v>24</v>
      </c>
      <c r="D8" s="44" t="s">
        <v>622</v>
      </c>
      <c r="E8" s="44"/>
      <c r="F8" s="44"/>
      <c r="G8" s="44"/>
      <c r="H8" s="44"/>
      <c r="I8" s="44"/>
      <c r="J8" s="44"/>
      <c r="K8" s="44"/>
      <c r="L8" s="44"/>
      <c r="M8" s="44"/>
      <c r="N8" s="44"/>
      <c r="O8" s="44"/>
      <c r="P8" s="44"/>
      <c r="Q8" s="44"/>
      <c r="R8" s="44"/>
      <c r="S8" s="44"/>
      <c r="T8" s="44"/>
      <c r="U8" s="44"/>
      <c r="V8" s="44"/>
      <c r="W8" s="44"/>
      <c r="X8" s="44"/>
      <c r="Y8" s="44"/>
      <c r="Z8" s="44"/>
    </row>
    <row r="9" spans="1:26">
      <c r="A9" s="44" t="s">
        <v>120</v>
      </c>
      <c r="B9" s="44" t="s">
        <v>256</v>
      </c>
      <c r="C9" s="44" t="s">
        <v>22</v>
      </c>
      <c r="D9" s="44" t="s">
        <v>257</v>
      </c>
      <c r="E9" s="44"/>
      <c r="F9" s="44"/>
      <c r="G9" s="44"/>
      <c r="H9" s="44"/>
      <c r="I9" s="44"/>
      <c r="J9" s="44"/>
      <c r="K9" s="44"/>
      <c r="L9" s="44"/>
      <c r="M9" s="44"/>
      <c r="N9" s="44"/>
      <c r="O9" s="44"/>
      <c r="P9" s="44"/>
      <c r="Q9" s="44"/>
      <c r="R9" s="44"/>
      <c r="S9" s="44"/>
      <c r="T9" s="44"/>
      <c r="U9" s="44"/>
      <c r="V9" s="44"/>
      <c r="W9" s="44"/>
      <c r="X9" s="44"/>
      <c r="Y9" s="44"/>
      <c r="Z9" s="44"/>
    </row>
    <row r="10" spans="1:26">
      <c r="A10" s="44" t="s">
        <v>349</v>
      </c>
      <c r="B10" s="44" t="s">
        <v>350</v>
      </c>
      <c r="C10" s="44" t="s">
        <v>22</v>
      </c>
      <c r="D10" s="44" t="s">
        <v>351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232</v>
      </c>
      <c r="B11" s="44" t="s">
        <v>204</v>
      </c>
      <c r="C11" s="44" t="s">
        <v>23</v>
      </c>
      <c r="D11" s="44" t="s">
        <v>205</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43</v>
      </c>
      <c r="B12" s="44" t="s">
        <v>44</v>
      </c>
      <c r="C12" s="44" t="s">
        <v>23</v>
      </c>
      <c r="D12" s="44" t="s">
        <v>45</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212</v>
      </c>
      <c r="B13" s="44" t="s">
        <v>213</v>
      </c>
      <c r="C13" s="44" t="s">
        <v>23</v>
      </c>
      <c r="D13" s="44" t="s">
        <v>214</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596</v>
      </c>
      <c r="B14" s="44" t="s">
        <v>570</v>
      </c>
      <c r="C14" s="44" t="s">
        <v>23</v>
      </c>
      <c r="D14" s="44" t="s">
        <v>575</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235</v>
      </c>
      <c r="B15" s="44" t="s">
        <v>236</v>
      </c>
      <c r="C15" s="44" t="s">
        <v>22</v>
      </c>
      <c r="D15" s="44" t="s">
        <v>237</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252</v>
      </c>
      <c r="B16" s="44" t="s">
        <v>253</v>
      </c>
      <c r="C16" s="44" t="s">
        <v>22</v>
      </c>
      <c r="D16" s="44" t="s">
        <v>254</v>
      </c>
      <c r="E16" s="44"/>
      <c r="F16" s="44"/>
      <c r="G16" s="44"/>
      <c r="H16" s="44"/>
      <c r="I16" s="44"/>
      <c r="J16" s="44"/>
      <c r="K16" s="44"/>
      <c r="L16" s="44"/>
      <c r="M16" s="44"/>
      <c r="N16" s="44"/>
      <c r="O16" s="44"/>
      <c r="P16" s="44"/>
      <c r="Q16" s="44"/>
      <c r="R16" s="44"/>
      <c r="S16" s="44"/>
      <c r="T16" s="44"/>
      <c r="U16" s="44"/>
      <c r="V16" s="44"/>
      <c r="W16" s="44"/>
      <c r="X16" s="44"/>
      <c r="Y16" s="44"/>
      <c r="Z16" s="44"/>
    </row>
    <row r="17" spans="1:26">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2FE3-C816-504B-8A13-F415AFE56441}">
  <sheetPr codeName="Sheet20"/>
  <dimension ref="A1:Z949"/>
  <sheetViews>
    <sheetView workbookViewId="0">
      <selection activeCell="A2" sqref="A2:M2"/>
    </sheetView>
  </sheetViews>
  <sheetFormatPr baseColWidth="10" defaultRowHeight="15"/>
  <sheetData>
    <row r="1" spans="1:26">
      <c r="A1" s="57" t="s">
        <v>273</v>
      </c>
      <c r="B1" s="52" t="s">
        <v>812</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43723</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21</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610</v>
      </c>
      <c r="B6" s="44" t="s">
        <v>611</v>
      </c>
      <c r="C6" s="44" t="s">
        <v>22</v>
      </c>
      <c r="D6" s="44" t="s">
        <v>612</v>
      </c>
      <c r="E6" s="44"/>
      <c r="F6" s="44"/>
      <c r="G6" s="44"/>
      <c r="H6" s="44"/>
      <c r="I6" s="44"/>
      <c r="J6" s="44"/>
      <c r="K6" s="44"/>
      <c r="L6" s="44"/>
      <c r="M6" s="44"/>
      <c r="N6" s="44"/>
      <c r="O6" s="44"/>
      <c r="P6" s="44"/>
      <c r="Q6" s="44"/>
      <c r="R6" s="44"/>
      <c r="S6" s="44"/>
      <c r="T6" s="44"/>
      <c r="U6" s="44"/>
      <c r="V6" s="44"/>
      <c r="W6" s="44"/>
      <c r="X6" s="44"/>
      <c r="Y6" s="44"/>
      <c r="Z6" s="44"/>
    </row>
    <row r="7" spans="1:26">
      <c r="A7" s="44" t="s">
        <v>139</v>
      </c>
      <c r="B7" s="44" t="s">
        <v>140</v>
      </c>
      <c r="C7" s="44" t="s">
        <v>23</v>
      </c>
      <c r="D7" s="44" t="s">
        <v>141</v>
      </c>
      <c r="E7" s="44"/>
      <c r="F7" s="44"/>
      <c r="G7" s="44"/>
      <c r="H7" s="44"/>
      <c r="I7" s="44"/>
      <c r="J7" s="44"/>
      <c r="K7" s="44"/>
      <c r="L7" s="44"/>
      <c r="M7" s="44"/>
      <c r="N7" s="44"/>
      <c r="O7" s="44"/>
      <c r="P7" s="44"/>
      <c r="Q7" s="44"/>
      <c r="R7" s="44"/>
      <c r="S7" s="44"/>
      <c r="T7" s="44"/>
      <c r="U7" s="44"/>
      <c r="V7" s="44"/>
      <c r="W7" s="44"/>
      <c r="X7" s="44"/>
      <c r="Y7" s="44"/>
      <c r="Z7" s="44"/>
    </row>
    <row r="8" spans="1:26">
      <c r="A8" s="44" t="s">
        <v>813</v>
      </c>
      <c r="B8" s="44" t="s">
        <v>814</v>
      </c>
      <c r="C8" s="44" t="s">
        <v>23</v>
      </c>
      <c r="D8" s="44" t="s">
        <v>219</v>
      </c>
      <c r="E8" s="44"/>
      <c r="F8" s="44"/>
      <c r="G8" s="44"/>
      <c r="H8" s="44"/>
      <c r="I8" s="44"/>
      <c r="J8" s="44"/>
      <c r="K8" s="44"/>
      <c r="L8" s="44"/>
      <c r="M8" s="44"/>
      <c r="N8" s="44"/>
      <c r="O8" s="44"/>
      <c r="P8" s="44"/>
      <c r="Q8" s="44"/>
      <c r="R8" s="44"/>
      <c r="S8" s="44"/>
      <c r="T8" s="44"/>
      <c r="U8" s="44"/>
      <c r="V8" s="44"/>
      <c r="W8" s="44"/>
      <c r="X8" s="44"/>
      <c r="Y8" s="44"/>
      <c r="Z8" s="44"/>
    </row>
    <row r="9" spans="1:26">
      <c r="A9" s="44" t="s">
        <v>556</v>
      </c>
      <c r="B9" s="44" t="s">
        <v>557</v>
      </c>
      <c r="C9" s="44" t="s">
        <v>24</v>
      </c>
      <c r="D9" s="44" t="s">
        <v>590</v>
      </c>
      <c r="E9" s="44"/>
      <c r="F9" s="44"/>
      <c r="G9" s="44"/>
      <c r="H9" s="44"/>
      <c r="I9" s="44"/>
      <c r="J9" s="44"/>
      <c r="K9" s="44"/>
      <c r="L9" s="44"/>
      <c r="M9" s="44"/>
      <c r="N9" s="44"/>
      <c r="O9" s="44"/>
      <c r="P9" s="44"/>
      <c r="Q9" s="44"/>
      <c r="R9" s="44"/>
      <c r="S9" s="44"/>
      <c r="T9" s="44"/>
      <c r="U9" s="44"/>
      <c r="V9" s="44"/>
      <c r="W9" s="44"/>
      <c r="X9" s="44"/>
      <c r="Y9" s="44"/>
      <c r="Z9" s="44"/>
    </row>
    <row r="10" spans="1:26">
      <c r="A10" s="44" t="s">
        <v>53</v>
      </c>
      <c r="B10" s="44" t="s">
        <v>52</v>
      </c>
      <c r="C10" s="44" t="s">
        <v>22</v>
      </c>
      <c r="D10" s="44" t="s">
        <v>54</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815</v>
      </c>
      <c r="B11" s="44" t="s">
        <v>647</v>
      </c>
      <c r="C11" s="44" t="s">
        <v>24</v>
      </c>
      <c r="D11" s="44" t="s">
        <v>191</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342</v>
      </c>
      <c r="B12" s="44" t="s">
        <v>343</v>
      </c>
      <c r="C12" s="44" t="s">
        <v>24</v>
      </c>
      <c r="D12" s="44" t="s">
        <v>344</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550</v>
      </c>
      <c r="B13" s="44" t="s">
        <v>551</v>
      </c>
      <c r="C13" s="44" t="s">
        <v>24</v>
      </c>
      <c r="D13" s="44" t="s">
        <v>605</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224</v>
      </c>
      <c r="B14" s="44" t="s">
        <v>225</v>
      </c>
      <c r="C14" s="44" t="s">
        <v>23</v>
      </c>
      <c r="D14" s="44" t="s">
        <v>226</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596</v>
      </c>
      <c r="B15" s="44" t="s">
        <v>570</v>
      </c>
      <c r="C15" s="44" t="s">
        <v>23</v>
      </c>
      <c r="D15" s="44" t="s">
        <v>575</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43</v>
      </c>
      <c r="B16" s="44" t="s">
        <v>44</v>
      </c>
      <c r="C16" s="44" t="s">
        <v>23</v>
      </c>
      <c r="D16" s="44" t="s">
        <v>45</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212</v>
      </c>
      <c r="B17" s="44" t="s">
        <v>816</v>
      </c>
      <c r="C17" s="44" t="s">
        <v>23</v>
      </c>
      <c r="D17" s="44" t="s">
        <v>214</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142</v>
      </c>
      <c r="B18" s="44" t="s">
        <v>143</v>
      </c>
      <c r="C18" s="44" t="s">
        <v>22</v>
      </c>
      <c r="D18" s="44" t="s">
        <v>144</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334</v>
      </c>
      <c r="B19" s="44" t="s">
        <v>817</v>
      </c>
      <c r="C19" s="44" t="s">
        <v>24</v>
      </c>
      <c r="D19" s="44" t="s">
        <v>587</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776</v>
      </c>
      <c r="B20" s="44" t="s">
        <v>165</v>
      </c>
      <c r="C20" s="44" t="s">
        <v>22</v>
      </c>
      <c r="D20" s="44" t="s">
        <v>777</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252</v>
      </c>
      <c r="B21" s="44" t="s">
        <v>253</v>
      </c>
      <c r="C21" s="44" t="s">
        <v>22</v>
      </c>
      <c r="D21" s="44" t="s">
        <v>254</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115</v>
      </c>
      <c r="B22" s="44" t="s">
        <v>323</v>
      </c>
      <c r="C22" s="44" t="s">
        <v>24</v>
      </c>
      <c r="D22" s="44" t="s">
        <v>324</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799</v>
      </c>
      <c r="B23" s="44" t="s">
        <v>236</v>
      </c>
      <c r="C23" s="44" t="s">
        <v>22</v>
      </c>
      <c r="D23" s="44" t="s">
        <v>237</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267</v>
      </c>
      <c r="B24" s="44" t="s">
        <v>268</v>
      </c>
      <c r="C24" s="44" t="s">
        <v>24</v>
      </c>
      <c r="D24" s="44" t="s">
        <v>269</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303</v>
      </c>
      <c r="B25" s="44" t="s">
        <v>304</v>
      </c>
      <c r="C25" s="44" t="s">
        <v>24</v>
      </c>
      <c r="D25" s="44" t="s">
        <v>305</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554</v>
      </c>
      <c r="B26" s="44" t="s">
        <v>555</v>
      </c>
      <c r="C26" s="44" t="s">
        <v>24</v>
      </c>
      <c r="D26" s="44" t="s">
        <v>595</v>
      </c>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15ED-7293-7346-AC2F-45239BCE10A4}">
  <sheetPr codeName="Sheet21"/>
  <dimension ref="A1:D24"/>
  <sheetViews>
    <sheetView workbookViewId="0">
      <selection activeCell="A2" sqref="A2:M2"/>
    </sheetView>
  </sheetViews>
  <sheetFormatPr baseColWidth="10" defaultRowHeight="15"/>
  <sheetData>
    <row r="1" spans="1:4">
      <c r="A1" t="s">
        <v>273</v>
      </c>
      <c r="B1" t="s">
        <v>810</v>
      </c>
    </row>
    <row r="2" spans="1:4">
      <c r="A2" t="s">
        <v>7</v>
      </c>
      <c r="B2" s="2">
        <v>43723</v>
      </c>
    </row>
    <row r="3" spans="1:4">
      <c r="A3" t="s">
        <v>8</v>
      </c>
      <c r="B3">
        <v>19</v>
      </c>
    </row>
    <row r="5" spans="1:4">
      <c r="A5" t="s">
        <v>274</v>
      </c>
      <c r="B5" t="s">
        <v>275</v>
      </c>
      <c r="C5" t="s">
        <v>4</v>
      </c>
      <c r="D5" t="s">
        <v>276</v>
      </c>
    </row>
    <row r="6" spans="1:4">
      <c r="A6" t="s">
        <v>349</v>
      </c>
      <c r="B6" t="s">
        <v>350</v>
      </c>
      <c r="C6" t="s">
        <v>22</v>
      </c>
      <c r="D6" t="s">
        <v>351</v>
      </c>
    </row>
    <row r="7" spans="1:4">
      <c r="A7" t="s">
        <v>78</v>
      </c>
      <c r="B7" t="s">
        <v>79</v>
      </c>
      <c r="C7" t="s">
        <v>22</v>
      </c>
      <c r="D7" t="s">
        <v>80</v>
      </c>
    </row>
    <row r="8" spans="1:4">
      <c r="A8" t="s">
        <v>678</v>
      </c>
      <c r="B8" t="s">
        <v>89</v>
      </c>
      <c r="C8" t="s">
        <v>22</v>
      </c>
      <c r="D8" t="s">
        <v>679</v>
      </c>
    </row>
    <row r="9" spans="1:4">
      <c r="A9" t="s">
        <v>57</v>
      </c>
      <c r="B9" t="s">
        <v>58</v>
      </c>
      <c r="C9" t="s">
        <v>23</v>
      </c>
      <c r="D9" t="s">
        <v>59</v>
      </c>
    </row>
    <row r="10" spans="1:4">
      <c r="A10" t="s">
        <v>342</v>
      </c>
      <c r="B10" t="s">
        <v>343</v>
      </c>
      <c r="C10" t="s">
        <v>24</v>
      </c>
      <c r="D10" t="s">
        <v>344</v>
      </c>
    </row>
    <row r="11" spans="1:4">
      <c r="A11" t="s">
        <v>284</v>
      </c>
      <c r="B11" t="s">
        <v>693</v>
      </c>
      <c r="C11" t="s">
        <v>24</v>
      </c>
      <c r="D11" t="s">
        <v>694</v>
      </c>
    </row>
    <row r="12" spans="1:4">
      <c r="A12" t="s">
        <v>550</v>
      </c>
      <c r="B12" t="s">
        <v>551</v>
      </c>
      <c r="C12" t="s">
        <v>24</v>
      </c>
      <c r="D12" t="s">
        <v>605</v>
      </c>
    </row>
    <row r="13" spans="1:4">
      <c r="A13" t="s">
        <v>224</v>
      </c>
      <c r="B13" t="s">
        <v>225</v>
      </c>
      <c r="C13" t="s">
        <v>23</v>
      </c>
      <c r="D13" t="s">
        <v>226</v>
      </c>
    </row>
    <row r="14" spans="1:4">
      <c r="A14" t="s">
        <v>34</v>
      </c>
      <c r="B14" t="s">
        <v>35</v>
      </c>
      <c r="C14" t="s">
        <v>24</v>
      </c>
      <c r="D14" t="s">
        <v>36</v>
      </c>
    </row>
    <row r="15" spans="1:4">
      <c r="A15" t="s">
        <v>82</v>
      </c>
      <c r="B15" t="s">
        <v>83</v>
      </c>
      <c r="C15" t="s">
        <v>24</v>
      </c>
      <c r="D15" t="s">
        <v>84</v>
      </c>
    </row>
    <row r="16" spans="1:4">
      <c r="A16" t="s">
        <v>43</v>
      </c>
      <c r="B16" t="s">
        <v>44</v>
      </c>
      <c r="C16" t="s">
        <v>23</v>
      </c>
      <c r="D16" t="s">
        <v>45</v>
      </c>
    </row>
    <row r="17" spans="1:4">
      <c r="A17" t="s">
        <v>596</v>
      </c>
      <c r="B17" t="s">
        <v>570</v>
      </c>
      <c r="C17" t="s">
        <v>23</v>
      </c>
      <c r="D17" t="s">
        <v>575</v>
      </c>
    </row>
    <row r="18" spans="1:4">
      <c r="A18" t="s">
        <v>267</v>
      </c>
      <c r="B18" t="s">
        <v>268</v>
      </c>
      <c r="C18" t="s">
        <v>24</v>
      </c>
      <c r="D18" t="s">
        <v>269</v>
      </c>
    </row>
    <row r="19" spans="1:4">
      <c r="A19" t="s">
        <v>317</v>
      </c>
      <c r="B19" t="s">
        <v>318</v>
      </c>
      <c r="C19" t="s">
        <v>22</v>
      </c>
      <c r="D19" t="s">
        <v>319</v>
      </c>
    </row>
    <row r="20" spans="1:4">
      <c r="A20" t="s">
        <v>277</v>
      </c>
      <c r="B20" t="s">
        <v>811</v>
      </c>
      <c r="C20" t="s">
        <v>23</v>
      </c>
      <c r="D20" t="s">
        <v>147</v>
      </c>
    </row>
    <row r="21" spans="1:4">
      <c r="A21" t="s">
        <v>651</v>
      </c>
      <c r="B21" t="s">
        <v>652</v>
      </c>
      <c r="C21" t="s">
        <v>23</v>
      </c>
      <c r="D21" t="s">
        <v>653</v>
      </c>
    </row>
    <row r="22" spans="1:4">
      <c r="A22" t="s">
        <v>69</v>
      </c>
      <c r="B22" t="s">
        <v>70</v>
      </c>
      <c r="C22" t="s">
        <v>23</v>
      </c>
      <c r="D22" t="s">
        <v>71</v>
      </c>
    </row>
    <row r="23" spans="1:4">
      <c r="A23" t="s">
        <v>120</v>
      </c>
      <c r="B23" t="s">
        <v>700</v>
      </c>
      <c r="C23" t="s">
        <v>23</v>
      </c>
      <c r="D23" t="s">
        <v>701</v>
      </c>
    </row>
    <row r="24" spans="1:4">
      <c r="A24" t="s">
        <v>232</v>
      </c>
      <c r="B24" t="s">
        <v>204</v>
      </c>
      <c r="C24" t="s">
        <v>23</v>
      </c>
      <c r="D24" t="s">
        <v>205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C2CDE-4BBC-C545-B69B-53C4EEC096AF}">
  <sheetPr codeName="Sheet22"/>
  <dimension ref="A1:D30"/>
  <sheetViews>
    <sheetView topLeftCell="A4" workbookViewId="0">
      <selection activeCell="A2" sqref="A2:M2"/>
    </sheetView>
  </sheetViews>
  <sheetFormatPr baseColWidth="10" defaultRowHeight="15"/>
  <sheetData>
    <row r="1" spans="1:4">
      <c r="A1" t="s">
        <v>273</v>
      </c>
      <c r="B1" t="s">
        <v>806</v>
      </c>
    </row>
    <row r="2" spans="1:4">
      <c r="A2" t="s">
        <v>7</v>
      </c>
      <c r="B2" s="2">
        <v>43723</v>
      </c>
    </row>
    <row r="3" spans="1:4">
      <c r="A3" t="s">
        <v>8</v>
      </c>
      <c r="B3">
        <v>25</v>
      </c>
    </row>
    <row r="5" spans="1:4">
      <c r="A5" t="s">
        <v>274</v>
      </c>
      <c r="B5" t="s">
        <v>275</v>
      </c>
      <c r="C5" t="s">
        <v>4</v>
      </c>
      <c r="D5" t="s">
        <v>276</v>
      </c>
    </row>
    <row r="6" spans="1:4">
      <c r="A6" t="s">
        <v>189</v>
      </c>
      <c r="B6" t="s">
        <v>190</v>
      </c>
      <c r="C6" t="s">
        <v>24</v>
      </c>
      <c r="D6" t="s">
        <v>191</v>
      </c>
    </row>
    <row r="7" spans="1:4">
      <c r="A7" t="s">
        <v>623</v>
      </c>
      <c r="B7" t="s">
        <v>220</v>
      </c>
      <c r="C7" t="s">
        <v>22</v>
      </c>
      <c r="D7" t="s">
        <v>221</v>
      </c>
    </row>
    <row r="8" spans="1:4">
      <c r="A8" t="s">
        <v>129</v>
      </c>
      <c r="B8" t="s">
        <v>129</v>
      </c>
      <c r="C8" t="s">
        <v>22</v>
      </c>
      <c r="D8" t="s">
        <v>130</v>
      </c>
    </row>
    <row r="9" spans="1:4">
      <c r="A9" t="s">
        <v>209</v>
      </c>
      <c r="B9" t="s">
        <v>603</v>
      </c>
      <c r="C9" t="s">
        <v>24</v>
      </c>
      <c r="D9" t="s">
        <v>604</v>
      </c>
    </row>
    <row r="10" spans="1:4">
      <c r="A10" t="s">
        <v>316</v>
      </c>
      <c r="B10" t="s">
        <v>265</v>
      </c>
      <c r="C10" t="s">
        <v>24</v>
      </c>
      <c r="D10" t="s">
        <v>266</v>
      </c>
    </row>
    <row r="11" spans="1:4">
      <c r="A11" t="s">
        <v>124</v>
      </c>
      <c r="B11" t="s">
        <v>125</v>
      </c>
      <c r="C11" t="s">
        <v>24</v>
      </c>
      <c r="D11" t="s">
        <v>807</v>
      </c>
    </row>
    <row r="12" spans="1:4">
      <c r="A12" t="s">
        <v>808</v>
      </c>
      <c r="B12" t="s">
        <v>213</v>
      </c>
      <c r="C12" t="s">
        <v>23</v>
      </c>
      <c r="D12" t="s">
        <v>214</v>
      </c>
    </row>
    <row r="13" spans="1:4">
      <c r="A13" t="s">
        <v>63</v>
      </c>
      <c r="B13" t="s">
        <v>131</v>
      </c>
      <c r="C13" t="s">
        <v>22</v>
      </c>
      <c r="D13" t="s">
        <v>132</v>
      </c>
    </row>
    <row r="14" spans="1:4">
      <c r="A14" t="s">
        <v>549</v>
      </c>
      <c r="B14" t="s">
        <v>291</v>
      </c>
      <c r="C14" t="s">
        <v>24</v>
      </c>
      <c r="D14" t="s">
        <v>292</v>
      </c>
    </row>
    <row r="15" spans="1:4">
      <c r="A15" t="s">
        <v>610</v>
      </c>
      <c r="B15" t="s">
        <v>611</v>
      </c>
      <c r="C15" t="s">
        <v>22</v>
      </c>
      <c r="D15" t="s">
        <v>612</v>
      </c>
    </row>
    <row r="16" spans="1:4">
      <c r="A16" t="s">
        <v>60</v>
      </c>
      <c r="B16" t="s">
        <v>61</v>
      </c>
      <c r="C16" t="s">
        <v>23</v>
      </c>
      <c r="D16" t="s">
        <v>62</v>
      </c>
    </row>
    <row r="17" spans="1:4">
      <c r="A17" t="s">
        <v>809</v>
      </c>
      <c r="B17" t="s">
        <v>89</v>
      </c>
      <c r="C17" t="s">
        <v>22</v>
      </c>
      <c r="D17" t="s">
        <v>594</v>
      </c>
    </row>
    <row r="18" spans="1:4">
      <c r="A18" t="s">
        <v>556</v>
      </c>
      <c r="B18" t="s">
        <v>557</v>
      </c>
      <c r="C18" t="s">
        <v>24</v>
      </c>
      <c r="D18" t="s">
        <v>590</v>
      </c>
    </row>
    <row r="19" spans="1:4">
      <c r="A19" t="s">
        <v>238</v>
      </c>
      <c r="B19" t="s">
        <v>239</v>
      </c>
      <c r="C19" t="s">
        <v>22</v>
      </c>
      <c r="D19" t="s">
        <v>240</v>
      </c>
    </row>
    <row r="20" spans="1:4">
      <c r="A20" t="s">
        <v>53</v>
      </c>
      <c r="B20" t="s">
        <v>52</v>
      </c>
      <c r="C20" t="s">
        <v>22</v>
      </c>
      <c r="D20" t="s">
        <v>54</v>
      </c>
    </row>
    <row r="21" spans="1:4">
      <c r="A21" t="s">
        <v>262</v>
      </c>
      <c r="B21" t="s">
        <v>263</v>
      </c>
      <c r="C21" t="s">
        <v>24</v>
      </c>
      <c r="D21" t="s">
        <v>264</v>
      </c>
    </row>
    <row r="22" spans="1:4">
      <c r="A22" t="s">
        <v>618</v>
      </c>
      <c r="B22" t="s">
        <v>107</v>
      </c>
      <c r="C22" t="s">
        <v>22</v>
      </c>
      <c r="D22" t="s">
        <v>619</v>
      </c>
    </row>
    <row r="23" spans="1:4">
      <c r="A23" t="s">
        <v>139</v>
      </c>
      <c r="B23" t="s">
        <v>140</v>
      </c>
      <c r="C23" t="s">
        <v>23</v>
      </c>
      <c r="D23" t="s">
        <v>141</v>
      </c>
    </row>
    <row r="24" spans="1:4">
      <c r="A24" t="s">
        <v>334</v>
      </c>
      <c r="B24" t="s">
        <v>559</v>
      </c>
      <c r="C24" t="s">
        <v>24</v>
      </c>
      <c r="D24" t="s">
        <v>587</v>
      </c>
    </row>
    <row r="25" spans="1:4">
      <c r="A25" t="s">
        <v>776</v>
      </c>
      <c r="B25" t="s">
        <v>165</v>
      </c>
      <c r="C25" t="s">
        <v>22</v>
      </c>
      <c r="D25" t="s">
        <v>777</v>
      </c>
    </row>
    <row r="26" spans="1:4">
      <c r="A26" t="s">
        <v>232</v>
      </c>
      <c r="B26" t="s">
        <v>233</v>
      </c>
      <c r="C26" t="s">
        <v>22</v>
      </c>
      <c r="D26" t="s">
        <v>234</v>
      </c>
    </row>
    <row r="27" spans="1:4">
      <c r="A27" t="s">
        <v>303</v>
      </c>
      <c r="B27" t="s">
        <v>304</v>
      </c>
      <c r="C27" t="s">
        <v>24</v>
      </c>
      <c r="D27" t="s">
        <v>305</v>
      </c>
    </row>
    <row r="28" spans="1:4">
      <c r="A28" t="s">
        <v>780</v>
      </c>
      <c r="B28" t="s">
        <v>218</v>
      </c>
      <c r="C28" t="s">
        <v>23</v>
      </c>
      <c r="D28" t="s">
        <v>219</v>
      </c>
    </row>
    <row r="29" spans="1:4">
      <c r="A29" t="s">
        <v>562</v>
      </c>
      <c r="B29" t="s">
        <v>196</v>
      </c>
      <c r="C29" t="s">
        <v>24</v>
      </c>
      <c r="D29" t="s">
        <v>602</v>
      </c>
    </row>
    <row r="30" spans="1:4">
      <c r="A30" t="s">
        <v>554</v>
      </c>
      <c r="B30" t="s">
        <v>555</v>
      </c>
      <c r="C30" t="s">
        <v>24</v>
      </c>
      <c r="D30" t="s">
        <v>595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11"/>
  <sheetViews>
    <sheetView workbookViewId="0">
      <selection activeCell="A2" sqref="A2:M2"/>
    </sheetView>
  </sheetViews>
  <sheetFormatPr baseColWidth="10" defaultColWidth="8.83203125" defaultRowHeight="15"/>
  <cols>
    <col min="1" max="1" width="22.33203125" customWidth="1"/>
    <col min="2" max="2" width="13.83203125" customWidth="1"/>
    <col min="3" max="3" width="23" customWidth="1"/>
    <col min="4" max="4" width="13.83203125" customWidth="1"/>
  </cols>
  <sheetData>
    <row r="1" spans="1:15">
      <c r="A1" s="15" t="s">
        <v>16</v>
      </c>
    </row>
    <row r="2" spans="1:15" ht="117.75" customHeight="1">
      <c r="A2" s="76" t="s">
        <v>649</v>
      </c>
      <c r="B2" s="76"/>
      <c r="C2" s="76"/>
      <c r="D2" s="76"/>
      <c r="E2" s="76"/>
      <c r="F2" s="76"/>
      <c r="G2" s="76"/>
      <c r="H2" s="76"/>
      <c r="I2" s="76"/>
      <c r="J2" s="76"/>
      <c r="K2" s="76"/>
      <c r="L2" s="76"/>
      <c r="M2" s="76"/>
      <c r="N2" s="16"/>
      <c r="O2" s="16"/>
    </row>
    <row r="3" spans="1:15">
      <c r="A3" s="14"/>
    </row>
    <row r="5" spans="1:15">
      <c r="A5" s="15" t="s">
        <v>15</v>
      </c>
    </row>
    <row r="6" spans="1:15">
      <c r="A6" t="s">
        <v>26</v>
      </c>
      <c r="B6" t="s">
        <v>29</v>
      </c>
      <c r="D6" t="s">
        <v>30</v>
      </c>
    </row>
    <row r="7" spans="1:15">
      <c r="A7" t="s">
        <v>26</v>
      </c>
      <c r="B7" t="s">
        <v>29</v>
      </c>
      <c r="D7" t="s">
        <v>643</v>
      </c>
    </row>
    <row r="8" spans="1:15">
      <c r="A8" t="s">
        <v>27</v>
      </c>
      <c r="B8" t="s">
        <v>29</v>
      </c>
      <c r="D8" t="s">
        <v>658</v>
      </c>
    </row>
    <row r="9" spans="1:15">
      <c r="A9" t="s">
        <v>28</v>
      </c>
      <c r="B9" t="s">
        <v>29</v>
      </c>
      <c r="D9" t="s">
        <v>657</v>
      </c>
    </row>
    <row r="11" spans="1:15">
      <c r="A11" t="s">
        <v>17</v>
      </c>
    </row>
  </sheetData>
  <mergeCells count="1">
    <mergeCell ref="A2:M2"/>
  </mergeCells>
  <pageMargins left="0.7" right="0.7" top="0.75" bottom="0.75" header="0.3" footer="0.3"/>
  <pageSetup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8005A-5CA9-3C4A-A1C6-18AE7A1B27E0}">
  <sheetPr codeName="Sheet23"/>
  <dimension ref="A1:Z949"/>
  <sheetViews>
    <sheetView topLeftCell="A9" workbookViewId="0">
      <selection activeCell="A2" sqref="A2:M2"/>
    </sheetView>
  </sheetViews>
  <sheetFormatPr baseColWidth="10" defaultRowHeight="15"/>
  <sheetData>
    <row r="1" spans="1:26">
      <c r="A1" s="57" t="s">
        <v>273</v>
      </c>
      <c r="B1" s="52" t="s">
        <v>798</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43718</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29</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200</v>
      </c>
      <c r="B6" s="44" t="s">
        <v>201</v>
      </c>
      <c r="C6" s="44" t="s">
        <v>22</v>
      </c>
      <c r="D6" s="44" t="s">
        <v>202</v>
      </c>
      <c r="E6" s="44"/>
      <c r="F6" s="44"/>
      <c r="G6" s="44"/>
      <c r="H6" s="44"/>
      <c r="I6" s="44"/>
      <c r="J6" s="44"/>
      <c r="K6" s="44"/>
      <c r="L6" s="44"/>
      <c r="M6" s="44"/>
      <c r="N6" s="44"/>
      <c r="O6" s="44"/>
      <c r="P6" s="44"/>
      <c r="Q6" s="44"/>
      <c r="R6" s="44"/>
      <c r="S6" s="44"/>
      <c r="T6" s="44"/>
      <c r="U6" s="44"/>
      <c r="V6" s="44"/>
      <c r="W6" s="44"/>
      <c r="X6" s="44"/>
      <c r="Y6" s="44"/>
      <c r="Z6" s="44"/>
    </row>
    <row r="7" spans="1:26">
      <c r="A7" s="44" t="s">
        <v>651</v>
      </c>
      <c r="B7" s="44" t="s">
        <v>652</v>
      </c>
      <c r="C7" s="44" t="s">
        <v>23</v>
      </c>
      <c r="D7" s="44" t="s">
        <v>653</v>
      </c>
      <c r="E7" s="44"/>
      <c r="F7" s="44"/>
      <c r="G7" s="44"/>
      <c r="H7" s="44"/>
      <c r="I7" s="44"/>
      <c r="J7" s="44"/>
      <c r="K7" s="44"/>
      <c r="L7" s="44"/>
      <c r="M7" s="44"/>
      <c r="N7" s="44"/>
      <c r="O7" s="44"/>
      <c r="P7" s="44"/>
      <c r="Q7" s="44"/>
      <c r="R7" s="44"/>
      <c r="S7" s="44"/>
      <c r="T7" s="44"/>
      <c r="U7" s="44"/>
      <c r="V7" s="44"/>
      <c r="W7" s="44"/>
      <c r="X7" s="44"/>
      <c r="Y7" s="44"/>
      <c r="Z7" s="44"/>
    </row>
    <row r="8" spans="1:26">
      <c r="A8" s="44" t="s">
        <v>596</v>
      </c>
      <c r="B8" s="44" t="s">
        <v>570</v>
      </c>
      <c r="C8" s="44" t="s">
        <v>23</v>
      </c>
      <c r="D8" s="44" t="s">
        <v>575</v>
      </c>
      <c r="E8" s="44"/>
      <c r="F8" s="44"/>
      <c r="G8" s="44"/>
      <c r="H8" s="44"/>
      <c r="I8" s="44"/>
      <c r="J8" s="44"/>
      <c r="K8" s="44"/>
      <c r="L8" s="44"/>
      <c r="M8" s="44"/>
      <c r="N8" s="44"/>
      <c r="O8" s="44"/>
      <c r="P8" s="44"/>
      <c r="Q8" s="44"/>
      <c r="R8" s="44"/>
      <c r="S8" s="44"/>
      <c r="T8" s="44"/>
      <c r="U8" s="44"/>
      <c r="V8" s="44"/>
      <c r="W8" s="44"/>
      <c r="X8" s="44"/>
      <c r="Y8" s="44"/>
      <c r="Z8" s="44"/>
    </row>
    <row r="9" spans="1:26">
      <c r="A9" s="44" t="s">
        <v>43</v>
      </c>
      <c r="B9" s="44" t="s">
        <v>44</v>
      </c>
      <c r="C9" s="44" t="s">
        <v>23</v>
      </c>
      <c r="D9" s="44" t="s">
        <v>45</v>
      </c>
      <c r="E9" s="44"/>
      <c r="F9" s="44"/>
      <c r="G9" s="44"/>
      <c r="H9" s="44"/>
      <c r="I9" s="44"/>
      <c r="J9" s="44"/>
      <c r="K9" s="44"/>
      <c r="L9" s="44"/>
      <c r="M9" s="44"/>
      <c r="N9" s="44"/>
      <c r="O9" s="44"/>
      <c r="P9" s="44"/>
      <c r="Q9" s="44"/>
      <c r="R9" s="44"/>
      <c r="S9" s="44"/>
      <c r="T9" s="44"/>
      <c r="U9" s="44"/>
      <c r="V9" s="44"/>
      <c r="W9" s="44"/>
      <c r="X9" s="44"/>
      <c r="Y9" s="44"/>
      <c r="Z9" s="44"/>
    </row>
    <row r="10" spans="1:26">
      <c r="A10" s="44" t="s">
        <v>159</v>
      </c>
      <c r="B10" s="44" t="s">
        <v>160</v>
      </c>
      <c r="C10" s="44" t="s">
        <v>23</v>
      </c>
      <c r="D10" s="44" t="s">
        <v>161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34</v>
      </c>
      <c r="B11" s="44" t="s">
        <v>35</v>
      </c>
      <c r="C11" s="44" t="s">
        <v>24</v>
      </c>
      <c r="D11" s="44" t="s">
        <v>36</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342</v>
      </c>
      <c r="B12" s="44" t="s">
        <v>343</v>
      </c>
      <c r="C12" s="44" t="s">
        <v>24</v>
      </c>
      <c r="D12" s="44" t="s">
        <v>344</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296</v>
      </c>
      <c r="B13" s="44" t="s">
        <v>233</v>
      </c>
      <c r="C13" s="44" t="s">
        <v>22</v>
      </c>
      <c r="D13" s="44" t="s">
        <v>234</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556</v>
      </c>
      <c r="B14" s="44" t="s">
        <v>557</v>
      </c>
      <c r="C14" s="44" t="s">
        <v>24</v>
      </c>
      <c r="D14" s="44" t="s">
        <v>590</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543</v>
      </c>
      <c r="B15" s="44" t="s">
        <v>544</v>
      </c>
      <c r="C15" s="44" t="s">
        <v>24</v>
      </c>
      <c r="D15" s="44" t="s">
        <v>622</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215</v>
      </c>
      <c r="B16" s="44" t="s">
        <v>216</v>
      </c>
      <c r="C16" s="44" t="s">
        <v>22</v>
      </c>
      <c r="D16" s="44" t="s">
        <v>217</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799</v>
      </c>
      <c r="B17" s="44" t="s">
        <v>236</v>
      </c>
      <c r="C17" s="44" t="s">
        <v>22</v>
      </c>
      <c r="D17" s="44" t="s">
        <v>237</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53</v>
      </c>
      <c r="B18" s="44" t="s">
        <v>52</v>
      </c>
      <c r="C18" s="44" t="s">
        <v>22</v>
      </c>
      <c r="D18" s="44" t="s">
        <v>54</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337</v>
      </c>
      <c r="B19" s="44" t="s">
        <v>338</v>
      </c>
      <c r="C19" s="44" t="s">
        <v>22</v>
      </c>
      <c r="D19" s="44" t="s">
        <v>339</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247</v>
      </c>
      <c r="B20" s="44" t="s">
        <v>665</v>
      </c>
      <c r="C20" s="44" t="s">
        <v>21</v>
      </c>
      <c r="D20" s="44" t="s">
        <v>666</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252</v>
      </c>
      <c r="B21" s="44" t="s">
        <v>253</v>
      </c>
      <c r="C21" s="44" t="s">
        <v>22</v>
      </c>
      <c r="D21" s="44" t="s">
        <v>254</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668</v>
      </c>
      <c r="B22" s="44" t="s">
        <v>667</v>
      </c>
      <c r="C22" s="44" t="s">
        <v>21</v>
      </c>
      <c r="D22" s="44" t="s">
        <v>669</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317</v>
      </c>
      <c r="B23" s="44" t="s">
        <v>318</v>
      </c>
      <c r="C23" s="44" t="s">
        <v>22</v>
      </c>
      <c r="D23" s="44" t="s">
        <v>319</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82</v>
      </c>
      <c r="B24" s="44" t="s">
        <v>83</v>
      </c>
      <c r="C24" s="44" t="s">
        <v>24</v>
      </c>
      <c r="D24" s="44" t="s">
        <v>84</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100</v>
      </c>
      <c r="B25" s="44" t="s">
        <v>101</v>
      </c>
      <c r="C25" s="44" t="s">
        <v>22</v>
      </c>
      <c r="D25" s="44" t="s">
        <v>102</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334</v>
      </c>
      <c r="B26" s="44" t="s">
        <v>559</v>
      </c>
      <c r="C26" s="44" t="s">
        <v>24</v>
      </c>
      <c r="D26" s="44" t="s">
        <v>587</v>
      </c>
      <c r="E26" s="44"/>
      <c r="F26" s="44"/>
      <c r="G26" s="44"/>
      <c r="H26" s="44"/>
      <c r="I26" s="44"/>
      <c r="J26" s="44"/>
      <c r="K26" s="44"/>
      <c r="L26" s="44"/>
      <c r="M26" s="44"/>
      <c r="N26" s="44"/>
      <c r="O26" s="44"/>
      <c r="P26" s="44"/>
      <c r="Q26" s="44"/>
      <c r="R26" s="44"/>
      <c r="S26" s="44"/>
      <c r="T26" s="44"/>
      <c r="U26" s="44"/>
      <c r="V26" s="44"/>
      <c r="W26" s="44"/>
      <c r="X26" s="44"/>
      <c r="Y26" s="44"/>
      <c r="Z26" s="44"/>
    </row>
    <row r="27" spans="1:26">
      <c r="A27" s="44" t="s">
        <v>618</v>
      </c>
      <c r="B27" s="44" t="s">
        <v>107</v>
      </c>
      <c r="C27" s="44" t="s">
        <v>22</v>
      </c>
      <c r="D27" s="44" t="s">
        <v>619</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800</v>
      </c>
      <c r="B28" s="44" t="s">
        <v>207</v>
      </c>
      <c r="C28" s="44" t="s">
        <v>22</v>
      </c>
      <c r="D28" s="44" t="s">
        <v>208</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55</v>
      </c>
      <c r="B29" s="44" t="s">
        <v>299</v>
      </c>
      <c r="C29" s="44" t="s">
        <v>24</v>
      </c>
      <c r="D29" s="44" t="s">
        <v>300</v>
      </c>
      <c r="E29" s="44"/>
      <c r="F29" s="44"/>
      <c r="G29" s="44"/>
      <c r="H29" s="44"/>
      <c r="I29" s="44"/>
      <c r="J29" s="44"/>
      <c r="K29" s="44"/>
      <c r="L29" s="44"/>
      <c r="M29" s="44"/>
      <c r="N29" s="44"/>
      <c r="O29" s="44"/>
      <c r="P29" s="44"/>
      <c r="Q29" s="44"/>
      <c r="R29" s="44"/>
      <c r="S29" s="44"/>
      <c r="T29" s="44"/>
      <c r="U29" s="44"/>
      <c r="V29" s="44"/>
      <c r="W29" s="44"/>
      <c r="X29" s="44"/>
      <c r="Y29" s="44"/>
      <c r="Z29" s="44"/>
    </row>
    <row r="30" spans="1:26">
      <c r="A30" s="44" t="s">
        <v>610</v>
      </c>
      <c r="B30" s="44" t="s">
        <v>611</v>
      </c>
      <c r="C30" s="44" t="s">
        <v>22</v>
      </c>
      <c r="D30" s="44" t="s">
        <v>612</v>
      </c>
      <c r="E30" s="44"/>
      <c r="F30" s="44"/>
      <c r="G30" s="44"/>
      <c r="H30" s="44"/>
      <c r="I30" s="44"/>
      <c r="J30" s="44"/>
      <c r="K30" s="44"/>
      <c r="L30" s="44"/>
      <c r="M30" s="44"/>
      <c r="N30" s="44"/>
      <c r="O30" s="44"/>
      <c r="P30" s="44"/>
      <c r="Q30" s="44"/>
      <c r="R30" s="44"/>
      <c r="S30" s="44"/>
      <c r="T30" s="44"/>
      <c r="U30" s="44"/>
      <c r="V30" s="44"/>
      <c r="W30" s="44"/>
      <c r="X30" s="44"/>
      <c r="Y30" s="44"/>
      <c r="Z30" s="44"/>
    </row>
    <row r="31" spans="1:26">
      <c r="A31" s="44" t="s">
        <v>349</v>
      </c>
      <c r="B31" s="44" t="s">
        <v>350</v>
      </c>
      <c r="C31" s="44" t="s">
        <v>22</v>
      </c>
      <c r="D31" s="44" t="s">
        <v>351</v>
      </c>
      <c r="E31" s="44"/>
      <c r="F31" s="44"/>
      <c r="G31" s="44"/>
      <c r="H31" s="44"/>
      <c r="I31" s="44"/>
      <c r="J31" s="44"/>
      <c r="K31" s="44"/>
      <c r="L31" s="44"/>
      <c r="M31" s="44"/>
      <c r="N31" s="44"/>
      <c r="O31" s="44"/>
      <c r="P31" s="44"/>
      <c r="Q31" s="44"/>
      <c r="R31" s="44"/>
      <c r="S31" s="44"/>
      <c r="T31" s="44"/>
      <c r="U31" s="44"/>
      <c r="V31" s="44"/>
      <c r="W31" s="44"/>
      <c r="X31" s="44"/>
      <c r="Y31" s="44"/>
      <c r="Z31" s="44"/>
    </row>
    <row r="32" spans="1:26">
      <c r="A32" s="44" t="s">
        <v>801</v>
      </c>
      <c r="B32" s="44" t="s">
        <v>802</v>
      </c>
      <c r="C32" s="44" t="s">
        <v>21</v>
      </c>
      <c r="D32" s="44" t="s">
        <v>803</v>
      </c>
      <c r="E32" s="44"/>
      <c r="F32" s="44"/>
      <c r="G32" s="44"/>
      <c r="H32" s="44"/>
      <c r="I32" s="44"/>
      <c r="J32" s="44"/>
      <c r="K32" s="44"/>
      <c r="L32" s="44"/>
      <c r="M32" s="44"/>
      <c r="N32" s="44"/>
      <c r="O32" s="44"/>
      <c r="P32" s="44"/>
      <c r="Q32" s="44"/>
      <c r="R32" s="44"/>
      <c r="S32" s="44"/>
      <c r="T32" s="44"/>
      <c r="U32" s="44"/>
      <c r="V32" s="44"/>
      <c r="W32" s="44"/>
      <c r="X32" s="44"/>
      <c r="Y32" s="44"/>
      <c r="Z32" s="44"/>
    </row>
    <row r="33" spans="1:26">
      <c r="A33" s="44" t="s">
        <v>804</v>
      </c>
      <c r="B33" s="44" t="s">
        <v>364</v>
      </c>
      <c r="C33" s="44" t="s">
        <v>24</v>
      </c>
      <c r="D33" s="44" t="s">
        <v>805</v>
      </c>
      <c r="E33" s="44"/>
      <c r="F33" s="44"/>
      <c r="G33" s="44"/>
      <c r="H33" s="44"/>
      <c r="I33" s="44"/>
      <c r="J33" s="44"/>
      <c r="K33" s="44"/>
      <c r="L33" s="44"/>
      <c r="M33" s="44"/>
      <c r="N33" s="44"/>
      <c r="O33" s="44"/>
      <c r="P33" s="44"/>
      <c r="Q33" s="44"/>
      <c r="R33" s="44"/>
      <c r="S33" s="44"/>
      <c r="T33" s="44"/>
      <c r="U33" s="44"/>
      <c r="V33" s="44"/>
      <c r="W33" s="44"/>
      <c r="X33" s="44"/>
      <c r="Y33" s="44"/>
      <c r="Z33" s="44"/>
    </row>
    <row r="34" spans="1:26">
      <c r="A34" s="44" t="s">
        <v>372</v>
      </c>
      <c r="B34" s="44" t="s">
        <v>371</v>
      </c>
      <c r="C34" s="44" t="s">
        <v>24</v>
      </c>
      <c r="D34" s="44" t="s">
        <v>589</v>
      </c>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C097D-BF5E-8B46-BD78-3CB7C2A18472}">
  <sheetPr codeName="Sheet24"/>
  <dimension ref="A1:Z949"/>
  <sheetViews>
    <sheetView workbookViewId="0">
      <selection activeCell="A2" sqref="A2:M2"/>
    </sheetView>
  </sheetViews>
  <sheetFormatPr baseColWidth="10" defaultRowHeight="15"/>
  <sheetData>
    <row r="1" spans="1:26">
      <c r="A1" s="57" t="s">
        <v>273</v>
      </c>
      <c r="B1" s="52" t="s">
        <v>798</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43718</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29</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200</v>
      </c>
      <c r="B6" s="44" t="s">
        <v>201</v>
      </c>
      <c r="C6" s="44" t="s">
        <v>22</v>
      </c>
      <c r="D6" s="44" t="s">
        <v>202</v>
      </c>
      <c r="E6" s="44"/>
      <c r="F6" s="44"/>
      <c r="G6" s="44"/>
      <c r="H6" s="44"/>
      <c r="I6" s="44"/>
      <c r="J6" s="44"/>
      <c r="K6" s="44"/>
      <c r="L6" s="44"/>
      <c r="M6" s="44"/>
      <c r="N6" s="44"/>
      <c r="O6" s="44"/>
      <c r="P6" s="44"/>
      <c r="Q6" s="44"/>
      <c r="R6" s="44"/>
      <c r="S6" s="44"/>
      <c r="T6" s="44"/>
      <c r="U6" s="44"/>
      <c r="V6" s="44"/>
      <c r="W6" s="44"/>
      <c r="X6" s="44"/>
      <c r="Y6" s="44"/>
      <c r="Z6" s="44"/>
    </row>
    <row r="7" spans="1:26">
      <c r="A7" s="44" t="s">
        <v>651</v>
      </c>
      <c r="B7" s="44" t="s">
        <v>652</v>
      </c>
      <c r="C7" s="44" t="s">
        <v>23</v>
      </c>
      <c r="D7" s="44" t="s">
        <v>653</v>
      </c>
      <c r="E7" s="44"/>
      <c r="F7" s="44"/>
      <c r="G7" s="44"/>
      <c r="H7" s="44"/>
      <c r="I7" s="44"/>
      <c r="J7" s="44"/>
      <c r="K7" s="44"/>
      <c r="L7" s="44"/>
      <c r="M7" s="44"/>
      <c r="N7" s="44"/>
      <c r="O7" s="44"/>
      <c r="P7" s="44"/>
      <c r="Q7" s="44"/>
      <c r="R7" s="44"/>
      <c r="S7" s="44"/>
      <c r="T7" s="44"/>
      <c r="U7" s="44"/>
      <c r="V7" s="44"/>
      <c r="W7" s="44"/>
      <c r="X7" s="44"/>
      <c r="Y7" s="44"/>
      <c r="Z7" s="44"/>
    </row>
    <row r="8" spans="1:26">
      <c r="A8" s="44" t="s">
        <v>596</v>
      </c>
      <c r="B8" s="44" t="s">
        <v>570</v>
      </c>
      <c r="C8" s="44" t="s">
        <v>23</v>
      </c>
      <c r="D8" s="44" t="s">
        <v>575</v>
      </c>
      <c r="E8" s="44"/>
      <c r="F8" s="44"/>
      <c r="G8" s="44"/>
      <c r="H8" s="44"/>
      <c r="I8" s="44"/>
      <c r="J8" s="44"/>
      <c r="K8" s="44"/>
      <c r="L8" s="44"/>
      <c r="M8" s="44"/>
      <c r="N8" s="44"/>
      <c r="O8" s="44"/>
      <c r="P8" s="44"/>
      <c r="Q8" s="44"/>
      <c r="R8" s="44"/>
      <c r="S8" s="44"/>
      <c r="T8" s="44"/>
      <c r="U8" s="44"/>
      <c r="V8" s="44"/>
      <c r="W8" s="44"/>
      <c r="X8" s="44"/>
      <c r="Y8" s="44"/>
      <c r="Z8" s="44"/>
    </row>
    <row r="9" spans="1:26">
      <c r="A9" s="44" t="s">
        <v>43</v>
      </c>
      <c r="B9" s="44" t="s">
        <v>44</v>
      </c>
      <c r="C9" s="44" t="s">
        <v>23</v>
      </c>
      <c r="D9" s="44" t="s">
        <v>45</v>
      </c>
      <c r="E9" s="44"/>
      <c r="F9" s="44"/>
      <c r="G9" s="44"/>
      <c r="H9" s="44"/>
      <c r="I9" s="44"/>
      <c r="J9" s="44"/>
      <c r="K9" s="44"/>
      <c r="L9" s="44"/>
      <c r="M9" s="44"/>
      <c r="N9" s="44"/>
      <c r="O9" s="44"/>
      <c r="P9" s="44"/>
      <c r="Q9" s="44"/>
      <c r="R9" s="44"/>
      <c r="S9" s="44"/>
      <c r="T9" s="44"/>
      <c r="U9" s="44"/>
      <c r="V9" s="44"/>
      <c r="W9" s="44"/>
      <c r="X9" s="44"/>
      <c r="Y9" s="44"/>
      <c r="Z9" s="44"/>
    </row>
    <row r="10" spans="1:26">
      <c r="A10" s="44" t="s">
        <v>159</v>
      </c>
      <c r="B10" s="44" t="s">
        <v>160</v>
      </c>
      <c r="C10" s="44" t="s">
        <v>23</v>
      </c>
      <c r="D10" s="44" t="s">
        <v>161</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34</v>
      </c>
      <c r="B11" s="44" t="s">
        <v>35</v>
      </c>
      <c r="C11" s="44" t="s">
        <v>24</v>
      </c>
      <c r="D11" s="44" t="s">
        <v>36</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342</v>
      </c>
      <c r="B12" s="44" t="s">
        <v>343</v>
      </c>
      <c r="C12" s="44" t="s">
        <v>24</v>
      </c>
      <c r="D12" s="44" t="s">
        <v>344</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296</v>
      </c>
      <c r="B13" s="44" t="s">
        <v>233</v>
      </c>
      <c r="C13" s="44" t="s">
        <v>22</v>
      </c>
      <c r="D13" s="44" t="s">
        <v>234</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556</v>
      </c>
      <c r="B14" s="44" t="s">
        <v>557</v>
      </c>
      <c r="C14" s="44" t="s">
        <v>24</v>
      </c>
      <c r="D14" s="44" t="s">
        <v>590</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543</v>
      </c>
      <c r="B15" s="44" t="s">
        <v>544</v>
      </c>
      <c r="C15" s="44" t="s">
        <v>24</v>
      </c>
      <c r="D15" s="44" t="s">
        <v>622</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215</v>
      </c>
      <c r="B16" s="44" t="s">
        <v>216</v>
      </c>
      <c r="C16" s="44" t="s">
        <v>22</v>
      </c>
      <c r="D16" s="44" t="s">
        <v>217</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799</v>
      </c>
      <c r="B17" s="44" t="s">
        <v>236</v>
      </c>
      <c r="C17" s="44" t="s">
        <v>22</v>
      </c>
      <c r="D17" s="44" t="s">
        <v>237</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53</v>
      </c>
      <c r="B18" s="44" t="s">
        <v>52</v>
      </c>
      <c r="C18" s="44" t="s">
        <v>22</v>
      </c>
      <c r="D18" s="44" t="s">
        <v>54</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337</v>
      </c>
      <c r="B19" s="44" t="s">
        <v>338</v>
      </c>
      <c r="C19" s="44" t="s">
        <v>22</v>
      </c>
      <c r="D19" s="44" t="s">
        <v>339</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247</v>
      </c>
      <c r="B20" s="44" t="s">
        <v>665</v>
      </c>
      <c r="C20" s="44" t="s">
        <v>21</v>
      </c>
      <c r="D20" s="44" t="s">
        <v>666</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252</v>
      </c>
      <c r="B21" s="44" t="s">
        <v>253</v>
      </c>
      <c r="C21" s="44" t="s">
        <v>22</v>
      </c>
      <c r="D21" s="44" t="s">
        <v>254</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668</v>
      </c>
      <c r="B22" s="44" t="s">
        <v>667</v>
      </c>
      <c r="C22" s="44" t="s">
        <v>21</v>
      </c>
      <c r="D22" s="44" t="s">
        <v>669</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317</v>
      </c>
      <c r="B23" s="44" t="s">
        <v>318</v>
      </c>
      <c r="C23" s="44" t="s">
        <v>22</v>
      </c>
      <c r="D23" s="44" t="s">
        <v>319</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82</v>
      </c>
      <c r="B24" s="44" t="s">
        <v>83</v>
      </c>
      <c r="C24" s="44" t="s">
        <v>24</v>
      </c>
      <c r="D24" s="44" t="s">
        <v>84</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100</v>
      </c>
      <c r="B25" s="44" t="s">
        <v>101</v>
      </c>
      <c r="C25" s="44" t="s">
        <v>22</v>
      </c>
      <c r="D25" s="44" t="s">
        <v>102</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334</v>
      </c>
      <c r="B26" s="44" t="s">
        <v>559</v>
      </c>
      <c r="C26" s="44" t="s">
        <v>24</v>
      </c>
      <c r="D26" s="44" t="s">
        <v>587</v>
      </c>
      <c r="E26" s="44"/>
      <c r="F26" s="44"/>
      <c r="G26" s="44"/>
      <c r="H26" s="44"/>
      <c r="I26" s="44"/>
      <c r="J26" s="44"/>
      <c r="K26" s="44"/>
      <c r="L26" s="44"/>
      <c r="M26" s="44"/>
      <c r="N26" s="44"/>
      <c r="O26" s="44"/>
      <c r="P26" s="44"/>
      <c r="Q26" s="44"/>
      <c r="R26" s="44"/>
      <c r="S26" s="44"/>
      <c r="T26" s="44"/>
      <c r="U26" s="44"/>
      <c r="V26" s="44"/>
      <c r="W26" s="44"/>
      <c r="X26" s="44"/>
      <c r="Y26" s="44"/>
      <c r="Z26" s="44"/>
    </row>
    <row r="27" spans="1:26">
      <c r="A27" s="44" t="s">
        <v>618</v>
      </c>
      <c r="B27" s="44" t="s">
        <v>107</v>
      </c>
      <c r="C27" s="44" t="s">
        <v>22</v>
      </c>
      <c r="D27" s="44" t="s">
        <v>619</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800</v>
      </c>
      <c r="B28" s="44" t="s">
        <v>207</v>
      </c>
      <c r="C28" s="44" t="s">
        <v>22</v>
      </c>
      <c r="D28" s="44" t="s">
        <v>208</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55</v>
      </c>
      <c r="B29" s="44" t="s">
        <v>299</v>
      </c>
      <c r="C29" s="44" t="s">
        <v>24</v>
      </c>
      <c r="D29" s="44" t="s">
        <v>300</v>
      </c>
      <c r="E29" s="44"/>
      <c r="F29" s="44"/>
      <c r="G29" s="44"/>
      <c r="H29" s="44"/>
      <c r="I29" s="44"/>
      <c r="J29" s="44"/>
      <c r="K29" s="44"/>
      <c r="L29" s="44"/>
      <c r="M29" s="44"/>
      <c r="N29" s="44"/>
      <c r="O29" s="44"/>
      <c r="P29" s="44"/>
      <c r="Q29" s="44"/>
      <c r="R29" s="44"/>
      <c r="S29" s="44"/>
      <c r="T29" s="44"/>
      <c r="U29" s="44"/>
      <c r="V29" s="44"/>
      <c r="W29" s="44"/>
      <c r="X29" s="44"/>
      <c r="Y29" s="44"/>
      <c r="Z29" s="44"/>
    </row>
    <row r="30" spans="1:26">
      <c r="A30" s="44" t="s">
        <v>610</v>
      </c>
      <c r="B30" s="44" t="s">
        <v>611</v>
      </c>
      <c r="C30" s="44" t="s">
        <v>22</v>
      </c>
      <c r="D30" s="44" t="s">
        <v>612</v>
      </c>
      <c r="E30" s="44"/>
      <c r="F30" s="44"/>
      <c r="G30" s="44"/>
      <c r="H30" s="44"/>
      <c r="I30" s="44"/>
      <c r="J30" s="44"/>
      <c r="K30" s="44"/>
      <c r="L30" s="44"/>
      <c r="M30" s="44"/>
      <c r="N30" s="44"/>
      <c r="O30" s="44"/>
      <c r="P30" s="44"/>
      <c r="Q30" s="44"/>
      <c r="R30" s="44"/>
      <c r="S30" s="44"/>
      <c r="T30" s="44"/>
      <c r="U30" s="44"/>
      <c r="V30" s="44"/>
      <c r="W30" s="44"/>
      <c r="X30" s="44"/>
      <c r="Y30" s="44"/>
      <c r="Z30" s="44"/>
    </row>
    <row r="31" spans="1:26">
      <c r="A31" s="44" t="s">
        <v>349</v>
      </c>
      <c r="B31" s="44" t="s">
        <v>350</v>
      </c>
      <c r="C31" s="44" t="s">
        <v>22</v>
      </c>
      <c r="D31" s="44" t="s">
        <v>351</v>
      </c>
      <c r="E31" s="44"/>
      <c r="F31" s="44"/>
      <c r="G31" s="44"/>
      <c r="H31" s="44"/>
      <c r="I31" s="44"/>
      <c r="J31" s="44"/>
      <c r="K31" s="44"/>
      <c r="L31" s="44"/>
      <c r="M31" s="44"/>
      <c r="N31" s="44"/>
      <c r="O31" s="44"/>
      <c r="P31" s="44"/>
      <c r="Q31" s="44"/>
      <c r="R31" s="44"/>
      <c r="S31" s="44"/>
      <c r="T31" s="44"/>
      <c r="U31" s="44"/>
      <c r="V31" s="44"/>
      <c r="W31" s="44"/>
      <c r="X31" s="44"/>
      <c r="Y31" s="44"/>
      <c r="Z31" s="44"/>
    </row>
    <row r="32" spans="1:26">
      <c r="A32" s="44" t="s">
        <v>801</v>
      </c>
      <c r="B32" s="44" t="s">
        <v>802</v>
      </c>
      <c r="C32" s="44" t="s">
        <v>21</v>
      </c>
      <c r="D32" s="44" t="s">
        <v>803</v>
      </c>
      <c r="E32" s="44"/>
      <c r="F32" s="44"/>
      <c r="G32" s="44"/>
      <c r="H32" s="44"/>
      <c r="I32" s="44"/>
      <c r="J32" s="44"/>
      <c r="K32" s="44"/>
      <c r="L32" s="44"/>
      <c r="M32" s="44"/>
      <c r="N32" s="44"/>
      <c r="O32" s="44"/>
      <c r="P32" s="44"/>
      <c r="Q32" s="44"/>
      <c r="R32" s="44"/>
      <c r="S32" s="44"/>
      <c r="T32" s="44"/>
      <c r="U32" s="44"/>
      <c r="V32" s="44"/>
      <c r="W32" s="44"/>
      <c r="X32" s="44"/>
      <c r="Y32" s="44"/>
      <c r="Z32" s="44"/>
    </row>
    <row r="33" spans="1:26">
      <c r="A33" s="44" t="s">
        <v>804</v>
      </c>
      <c r="B33" s="44" t="s">
        <v>364</v>
      </c>
      <c r="C33" s="44" t="s">
        <v>24</v>
      </c>
      <c r="D33" s="44" t="s">
        <v>805</v>
      </c>
      <c r="E33" s="44"/>
      <c r="F33" s="44"/>
      <c r="G33" s="44"/>
      <c r="H33" s="44"/>
      <c r="I33" s="44"/>
      <c r="J33" s="44"/>
      <c r="K33" s="44"/>
      <c r="L33" s="44"/>
      <c r="M33" s="44"/>
      <c r="N33" s="44"/>
      <c r="O33" s="44"/>
      <c r="P33" s="44"/>
      <c r="Q33" s="44"/>
      <c r="R33" s="44"/>
      <c r="S33" s="44"/>
      <c r="T33" s="44"/>
      <c r="U33" s="44"/>
      <c r="V33" s="44"/>
      <c r="W33" s="44"/>
      <c r="X33" s="44"/>
      <c r="Y33" s="44"/>
      <c r="Z33" s="44"/>
    </row>
    <row r="34" spans="1:26">
      <c r="A34" s="44" t="s">
        <v>372</v>
      </c>
      <c r="B34" s="44" t="s">
        <v>371</v>
      </c>
      <c r="C34" s="44" t="s">
        <v>24</v>
      </c>
      <c r="D34" s="44" t="s">
        <v>589</v>
      </c>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3419-8729-2E40-9566-9649E25CA08F}">
  <sheetPr codeName="Sheet25"/>
  <dimension ref="A1:Z949"/>
  <sheetViews>
    <sheetView workbookViewId="0">
      <selection activeCell="A2" sqref="A2:M2"/>
    </sheetView>
  </sheetViews>
  <sheetFormatPr baseColWidth="10" defaultRowHeight="15"/>
  <sheetData>
    <row r="1" spans="1:26">
      <c r="A1" s="57" t="s">
        <v>273</v>
      </c>
      <c r="B1" s="52" t="s">
        <v>790</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43719</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24</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139</v>
      </c>
      <c r="B6" s="44" t="s">
        <v>140</v>
      </c>
      <c r="C6" s="44" t="s">
        <v>23</v>
      </c>
      <c r="D6" s="44" t="s">
        <v>141</v>
      </c>
      <c r="E6" s="44"/>
      <c r="F6" s="44"/>
      <c r="G6" s="44"/>
      <c r="H6" s="44"/>
      <c r="I6" s="44"/>
      <c r="J6" s="44"/>
      <c r="K6" s="44"/>
      <c r="L6" s="44"/>
      <c r="M6" s="44"/>
      <c r="N6" s="44"/>
      <c r="O6" s="44"/>
      <c r="P6" s="44"/>
      <c r="Q6" s="44"/>
      <c r="R6" s="44"/>
      <c r="S6" s="44"/>
      <c r="T6" s="44"/>
      <c r="U6" s="44"/>
      <c r="V6" s="44"/>
      <c r="W6" s="44"/>
      <c r="X6" s="44"/>
      <c r="Y6" s="44"/>
      <c r="Z6" s="44"/>
    </row>
    <row r="7" spans="1:26">
      <c r="A7" s="44" t="s">
        <v>232</v>
      </c>
      <c r="B7" s="44" t="s">
        <v>204</v>
      </c>
      <c r="C7" s="44" t="s">
        <v>23</v>
      </c>
      <c r="D7" s="44" t="s">
        <v>205</v>
      </c>
      <c r="E7" s="44"/>
      <c r="F7" s="44"/>
      <c r="G7" s="44"/>
      <c r="H7" s="44"/>
      <c r="I7" s="44"/>
      <c r="J7" s="44"/>
      <c r="K7" s="44"/>
      <c r="L7" s="44"/>
      <c r="M7" s="44"/>
      <c r="N7" s="44"/>
      <c r="O7" s="44"/>
      <c r="P7" s="44"/>
      <c r="Q7" s="44"/>
      <c r="R7" s="44"/>
      <c r="S7" s="44"/>
      <c r="T7" s="44"/>
      <c r="U7" s="44"/>
      <c r="V7" s="44"/>
      <c r="W7" s="44"/>
      <c r="X7" s="44"/>
      <c r="Y7" s="44"/>
      <c r="Z7" s="44"/>
    </row>
    <row r="8" spans="1:26">
      <c r="A8" s="44" t="s">
        <v>723</v>
      </c>
      <c r="B8" s="44" t="s">
        <v>722</v>
      </c>
      <c r="C8" s="44" t="s">
        <v>24</v>
      </c>
      <c r="D8" s="44" t="s">
        <v>724</v>
      </c>
      <c r="E8" s="44"/>
      <c r="F8" s="44"/>
      <c r="G8" s="44"/>
      <c r="H8" s="44"/>
      <c r="I8" s="44"/>
      <c r="J8" s="44"/>
      <c r="K8" s="44"/>
      <c r="L8" s="44"/>
      <c r="M8" s="44"/>
      <c r="N8" s="44"/>
      <c r="O8" s="44"/>
      <c r="P8" s="44"/>
      <c r="Q8" s="44"/>
      <c r="R8" s="44"/>
      <c r="S8" s="44"/>
      <c r="T8" s="44"/>
      <c r="U8" s="44"/>
      <c r="V8" s="44"/>
      <c r="W8" s="44"/>
      <c r="X8" s="44"/>
      <c r="Y8" s="44"/>
      <c r="Z8" s="44"/>
    </row>
    <row r="9" spans="1:26">
      <c r="A9" s="44" t="s">
        <v>627</v>
      </c>
      <c r="B9" s="44" t="s">
        <v>608</v>
      </c>
      <c r="C9" s="44" t="s">
        <v>22</v>
      </c>
      <c r="D9" s="44" t="s">
        <v>609</v>
      </c>
      <c r="E9" s="44"/>
      <c r="F9" s="44"/>
      <c r="G9" s="44"/>
      <c r="H9" s="44"/>
      <c r="I9" s="44"/>
      <c r="J9" s="44"/>
      <c r="K9" s="44"/>
      <c r="L9" s="44"/>
      <c r="M9" s="44"/>
      <c r="N9" s="44"/>
      <c r="O9" s="44"/>
      <c r="P9" s="44"/>
      <c r="Q9" s="44"/>
      <c r="R9" s="44"/>
      <c r="S9" s="44"/>
      <c r="T9" s="44"/>
      <c r="U9" s="44"/>
      <c r="V9" s="44"/>
      <c r="W9" s="44"/>
      <c r="X9" s="44"/>
      <c r="Y9" s="44"/>
      <c r="Z9" s="44"/>
    </row>
    <row r="10" spans="1:26">
      <c r="A10" s="44" t="s">
        <v>133</v>
      </c>
      <c r="B10" s="44" t="s">
        <v>134</v>
      </c>
      <c r="C10" s="44" t="s">
        <v>22</v>
      </c>
      <c r="D10" s="44" t="s">
        <v>135</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734</v>
      </c>
      <c r="B11" s="44" t="s">
        <v>733</v>
      </c>
      <c r="C11" s="44" t="s">
        <v>23</v>
      </c>
      <c r="D11" s="44" t="s">
        <v>735</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788</v>
      </c>
      <c r="B12" s="44" t="s">
        <v>58</v>
      </c>
      <c r="C12" s="44" t="s">
        <v>23</v>
      </c>
      <c r="D12" s="44" t="s">
        <v>59</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660</v>
      </c>
      <c r="B13" s="44" t="s">
        <v>791</v>
      </c>
      <c r="C13" s="44" t="s">
        <v>21</v>
      </c>
      <c r="D13" s="44" t="s">
        <v>661</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663</v>
      </c>
      <c r="B14" s="44" t="s">
        <v>662</v>
      </c>
      <c r="C14" s="44" t="s">
        <v>21</v>
      </c>
      <c r="D14" s="44" t="s">
        <v>664</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82</v>
      </c>
      <c r="B15" s="44" t="s">
        <v>321</v>
      </c>
      <c r="C15" s="44" t="s">
        <v>23</v>
      </c>
      <c r="D15" s="44" t="s">
        <v>322</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186</v>
      </c>
      <c r="B16" s="44" t="s">
        <v>187</v>
      </c>
      <c r="C16" s="44" t="s">
        <v>23</v>
      </c>
      <c r="D16" s="44" t="s">
        <v>188</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159</v>
      </c>
      <c r="B17" s="44" t="s">
        <v>160</v>
      </c>
      <c r="C17" s="44" t="s">
        <v>23</v>
      </c>
      <c r="D17" s="44" t="s">
        <v>161</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142</v>
      </c>
      <c r="B18" s="44" t="s">
        <v>143</v>
      </c>
      <c r="C18" s="44" t="s">
        <v>22</v>
      </c>
      <c r="D18" s="44" t="s">
        <v>144</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711</v>
      </c>
      <c r="B19" s="44" t="s">
        <v>755</v>
      </c>
      <c r="C19" s="44" t="s">
        <v>21</v>
      </c>
      <c r="D19" s="44" t="s">
        <v>756</v>
      </c>
      <c r="E19" s="44"/>
      <c r="F19" s="44"/>
      <c r="G19" s="44"/>
      <c r="H19" s="44"/>
      <c r="I19" s="44"/>
      <c r="J19" s="44"/>
      <c r="K19" s="44"/>
      <c r="L19" s="44"/>
      <c r="M19" s="44"/>
      <c r="N19" s="44"/>
      <c r="O19" s="44"/>
      <c r="P19" s="44"/>
      <c r="Q19" s="44"/>
      <c r="R19" s="44"/>
      <c r="S19" s="44"/>
      <c r="T19" s="44"/>
      <c r="U19" s="44"/>
      <c r="V19" s="44"/>
      <c r="W19" s="44"/>
      <c r="X19" s="44"/>
      <c r="Y19" s="44"/>
      <c r="Z19" s="44"/>
    </row>
    <row r="20" spans="1:26">
      <c r="A20" s="44" t="s">
        <v>247</v>
      </c>
      <c r="B20" s="44" t="s">
        <v>665</v>
      </c>
      <c r="C20" s="44" t="s">
        <v>21</v>
      </c>
      <c r="D20" s="44" t="s">
        <v>666</v>
      </c>
      <c r="E20" s="44"/>
      <c r="F20" s="44"/>
      <c r="G20" s="44"/>
      <c r="H20" s="44"/>
      <c r="I20" s="44"/>
      <c r="J20" s="44"/>
      <c r="K20" s="44"/>
      <c r="L20" s="44"/>
      <c r="M20" s="44"/>
      <c r="N20" s="44"/>
      <c r="O20" s="44"/>
      <c r="P20" s="44"/>
      <c r="Q20" s="44"/>
      <c r="R20" s="44"/>
      <c r="S20" s="44"/>
      <c r="T20" s="44"/>
      <c r="U20" s="44"/>
      <c r="V20" s="44"/>
      <c r="W20" s="44"/>
      <c r="X20" s="44"/>
      <c r="Y20" s="44"/>
      <c r="Z20" s="44"/>
    </row>
    <row r="21" spans="1:26">
      <c r="A21" s="44" t="s">
        <v>668</v>
      </c>
      <c r="B21" s="44" t="s">
        <v>667</v>
      </c>
      <c r="C21" s="44" t="s">
        <v>21</v>
      </c>
      <c r="D21" s="44" t="s">
        <v>669</v>
      </c>
      <c r="E21" s="44"/>
      <c r="F21" s="44"/>
      <c r="G21" s="44"/>
      <c r="H21" s="44"/>
      <c r="I21" s="44"/>
      <c r="J21" s="44"/>
      <c r="K21" s="44"/>
      <c r="L21" s="44"/>
      <c r="M21" s="44"/>
      <c r="N21" s="44"/>
      <c r="O21" s="44"/>
      <c r="P21" s="44"/>
      <c r="Q21" s="44"/>
      <c r="R21" s="44"/>
      <c r="S21" s="44"/>
      <c r="T21" s="44"/>
      <c r="U21" s="44"/>
      <c r="V21" s="44"/>
      <c r="W21" s="44"/>
      <c r="X21" s="44"/>
      <c r="Y21" s="44"/>
      <c r="Z21" s="44"/>
    </row>
    <row r="22" spans="1:26">
      <c r="A22" s="44" t="s">
        <v>252</v>
      </c>
      <c r="B22" s="44" t="s">
        <v>253</v>
      </c>
      <c r="C22" s="44" t="s">
        <v>22</v>
      </c>
      <c r="D22" s="44" t="s">
        <v>254</v>
      </c>
      <c r="E22" s="44"/>
      <c r="F22" s="44"/>
      <c r="G22" s="44"/>
      <c r="H22" s="44"/>
      <c r="I22" s="44"/>
      <c r="J22" s="44"/>
      <c r="K22" s="44"/>
      <c r="L22" s="44"/>
      <c r="M22" s="44"/>
      <c r="N22" s="44"/>
      <c r="O22" s="44"/>
      <c r="P22" s="44"/>
      <c r="Q22" s="44"/>
      <c r="R22" s="44"/>
      <c r="S22" s="44"/>
      <c r="T22" s="44"/>
      <c r="U22" s="44"/>
      <c r="V22" s="44"/>
      <c r="W22" s="44"/>
      <c r="X22" s="44"/>
      <c r="Y22" s="44"/>
      <c r="Z22" s="44"/>
    </row>
    <row r="23" spans="1:26">
      <c r="A23" s="44" t="s">
        <v>317</v>
      </c>
      <c r="B23" s="44" t="s">
        <v>318</v>
      </c>
      <c r="C23" s="44" t="s">
        <v>22</v>
      </c>
      <c r="D23" s="44" t="s">
        <v>319</v>
      </c>
      <c r="E23" s="44"/>
      <c r="F23" s="44"/>
      <c r="G23" s="44"/>
      <c r="H23" s="44"/>
      <c r="I23" s="44"/>
      <c r="J23" s="44"/>
      <c r="K23" s="44"/>
      <c r="L23" s="44"/>
      <c r="M23" s="44"/>
      <c r="N23" s="44"/>
      <c r="O23" s="44"/>
      <c r="P23" s="44"/>
      <c r="Q23" s="44"/>
      <c r="R23" s="44"/>
      <c r="S23" s="44"/>
      <c r="T23" s="44"/>
      <c r="U23" s="44"/>
      <c r="V23" s="44"/>
      <c r="W23" s="44"/>
      <c r="X23" s="44"/>
      <c r="Y23" s="44"/>
      <c r="Z23" s="44"/>
    </row>
    <row r="24" spans="1:26">
      <c r="A24" s="44" t="s">
        <v>780</v>
      </c>
      <c r="B24" s="44" t="s">
        <v>218</v>
      </c>
      <c r="C24" s="44" t="s">
        <v>23</v>
      </c>
      <c r="D24" s="44" t="s">
        <v>219</v>
      </c>
      <c r="E24" s="44"/>
      <c r="F24" s="44"/>
      <c r="G24" s="44"/>
      <c r="H24" s="44"/>
      <c r="I24" s="44"/>
      <c r="J24" s="44"/>
      <c r="K24" s="44"/>
      <c r="L24" s="44"/>
      <c r="M24" s="44"/>
      <c r="N24" s="44"/>
      <c r="O24" s="44"/>
      <c r="P24" s="44"/>
      <c r="Q24" s="44"/>
      <c r="R24" s="44"/>
      <c r="S24" s="44"/>
      <c r="T24" s="44"/>
      <c r="U24" s="44"/>
      <c r="V24" s="44"/>
      <c r="W24" s="44"/>
      <c r="X24" s="44"/>
      <c r="Y24" s="44"/>
      <c r="Z24" s="44"/>
    </row>
    <row r="25" spans="1:26">
      <c r="A25" s="44" t="s">
        <v>183</v>
      </c>
      <c r="B25" s="44" t="s">
        <v>184</v>
      </c>
      <c r="C25" s="44" t="s">
        <v>23</v>
      </c>
      <c r="D25" s="44" t="s">
        <v>185</v>
      </c>
      <c r="E25" s="44"/>
      <c r="F25" s="44"/>
      <c r="G25" s="44"/>
      <c r="H25" s="44"/>
      <c r="I25" s="44"/>
      <c r="J25" s="44"/>
      <c r="K25" s="44"/>
      <c r="L25" s="44"/>
      <c r="M25" s="44"/>
      <c r="N25" s="44"/>
      <c r="O25" s="44"/>
      <c r="P25" s="44"/>
      <c r="Q25" s="44"/>
      <c r="R25" s="44"/>
      <c r="S25" s="44"/>
      <c r="T25" s="44"/>
      <c r="U25" s="44"/>
      <c r="V25" s="44"/>
      <c r="W25" s="44"/>
      <c r="X25" s="44"/>
      <c r="Y25" s="44"/>
      <c r="Z25" s="44"/>
    </row>
    <row r="26" spans="1:26">
      <c r="A26" s="44" t="s">
        <v>792</v>
      </c>
      <c r="B26" s="44" t="s">
        <v>793</v>
      </c>
      <c r="C26" s="44" t="s">
        <v>22</v>
      </c>
      <c r="D26" s="44" t="s">
        <v>794</v>
      </c>
      <c r="E26" s="44" t="s">
        <v>795</v>
      </c>
      <c r="F26" s="44"/>
      <c r="G26" s="44"/>
      <c r="H26" s="44"/>
      <c r="I26" s="44"/>
      <c r="J26" s="44"/>
      <c r="K26" s="44"/>
      <c r="L26" s="44"/>
      <c r="M26" s="44"/>
      <c r="N26" s="44"/>
      <c r="O26" s="44"/>
      <c r="P26" s="44"/>
      <c r="Q26" s="44"/>
      <c r="R26" s="44"/>
      <c r="S26" s="44"/>
      <c r="T26" s="44"/>
      <c r="U26" s="44"/>
      <c r="V26" s="44"/>
      <c r="W26" s="44"/>
      <c r="X26" s="44"/>
      <c r="Y26" s="44"/>
      <c r="Z26" s="44"/>
    </row>
    <row r="27" spans="1:26">
      <c r="A27" s="44" t="s">
        <v>687</v>
      </c>
      <c r="B27" s="44" t="s">
        <v>686</v>
      </c>
      <c r="C27" s="44" t="s">
        <v>21</v>
      </c>
      <c r="D27" s="44" t="s">
        <v>688</v>
      </c>
      <c r="E27" s="44"/>
      <c r="F27" s="44"/>
      <c r="G27" s="44"/>
      <c r="H27" s="44"/>
      <c r="I27" s="44"/>
      <c r="J27" s="44"/>
      <c r="K27" s="44"/>
      <c r="L27" s="44"/>
      <c r="M27" s="44"/>
      <c r="N27" s="44"/>
      <c r="O27" s="44"/>
      <c r="P27" s="44"/>
      <c r="Q27" s="44"/>
      <c r="R27" s="44"/>
      <c r="S27" s="44"/>
      <c r="T27" s="44"/>
      <c r="U27" s="44"/>
      <c r="V27" s="44"/>
      <c r="W27" s="44"/>
      <c r="X27" s="44"/>
      <c r="Y27" s="44"/>
      <c r="Z27" s="44"/>
    </row>
    <row r="28" spans="1:26">
      <c r="A28" s="44" t="s">
        <v>651</v>
      </c>
      <c r="B28" s="44" t="s">
        <v>652</v>
      </c>
      <c r="C28" s="44" t="s">
        <v>23</v>
      </c>
      <c r="D28" s="44" t="s">
        <v>653</v>
      </c>
      <c r="E28" s="44"/>
      <c r="F28" s="44"/>
      <c r="G28" s="44"/>
      <c r="H28" s="44"/>
      <c r="I28" s="44"/>
      <c r="J28" s="44"/>
      <c r="K28" s="44"/>
      <c r="L28" s="44"/>
      <c r="M28" s="44"/>
      <c r="N28" s="44"/>
      <c r="O28" s="44"/>
      <c r="P28" s="44"/>
      <c r="Q28" s="44"/>
      <c r="R28" s="44"/>
      <c r="S28" s="44"/>
      <c r="T28" s="44"/>
      <c r="U28" s="44"/>
      <c r="V28" s="44"/>
      <c r="W28" s="44"/>
      <c r="X28" s="44"/>
      <c r="Y28" s="44"/>
      <c r="Z28" s="44"/>
    </row>
    <row r="29" spans="1:26">
      <c r="A29" s="44" t="s">
        <v>60</v>
      </c>
      <c r="B29" s="44" t="s">
        <v>61</v>
      </c>
      <c r="C29" s="44" t="s">
        <v>23</v>
      </c>
      <c r="D29" s="44" t="s">
        <v>62</v>
      </c>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A6E4A-FDB6-424F-AEF0-344D7BDCF7A8}">
  <sheetPr codeName="Sheet26"/>
  <dimension ref="A1:D24"/>
  <sheetViews>
    <sheetView workbookViewId="0">
      <selection activeCell="A2" sqref="A2:M2"/>
    </sheetView>
  </sheetViews>
  <sheetFormatPr baseColWidth="10" defaultRowHeight="15"/>
  <sheetData>
    <row r="1" spans="1:4">
      <c r="A1" t="s">
        <v>273</v>
      </c>
      <c r="B1" t="s">
        <v>785</v>
      </c>
    </row>
    <row r="2" spans="1:4">
      <c r="A2" t="s">
        <v>7</v>
      </c>
      <c r="B2" s="2">
        <v>43718</v>
      </c>
    </row>
    <row r="3" spans="1:4">
      <c r="A3" t="s">
        <v>8</v>
      </c>
      <c r="B3">
        <v>19</v>
      </c>
    </row>
    <row r="5" spans="1:4">
      <c r="A5" t="s">
        <v>274</v>
      </c>
      <c r="B5" t="s">
        <v>275</v>
      </c>
      <c r="C5" t="s">
        <v>4</v>
      </c>
      <c r="D5" t="s">
        <v>276</v>
      </c>
    </row>
    <row r="6" spans="1:4">
      <c r="A6" t="s">
        <v>85</v>
      </c>
      <c r="B6" t="s">
        <v>86</v>
      </c>
      <c r="C6" t="s">
        <v>23</v>
      </c>
      <c r="D6" t="s">
        <v>87</v>
      </c>
    </row>
    <row r="7" spans="1:4">
      <c r="A7" t="s">
        <v>247</v>
      </c>
      <c r="B7" t="s">
        <v>665</v>
      </c>
      <c r="C7" t="s">
        <v>21</v>
      </c>
      <c r="D7" t="s">
        <v>666</v>
      </c>
    </row>
    <row r="8" spans="1:4">
      <c r="A8" t="s">
        <v>252</v>
      </c>
      <c r="B8" t="s">
        <v>253</v>
      </c>
      <c r="C8" t="s">
        <v>22</v>
      </c>
      <c r="D8" t="s">
        <v>254</v>
      </c>
    </row>
    <row r="9" spans="1:4">
      <c r="A9" t="s">
        <v>651</v>
      </c>
      <c r="B9" t="s">
        <v>652</v>
      </c>
      <c r="C9" t="s">
        <v>23</v>
      </c>
      <c r="D9" t="s">
        <v>653</v>
      </c>
    </row>
    <row r="10" spans="1:4">
      <c r="A10" t="s">
        <v>43</v>
      </c>
      <c r="B10" t="s">
        <v>44</v>
      </c>
      <c r="C10" t="s">
        <v>23</v>
      </c>
      <c r="D10" t="s">
        <v>45</v>
      </c>
    </row>
    <row r="11" spans="1:4">
      <c r="A11" t="s">
        <v>212</v>
      </c>
      <c r="B11" t="s">
        <v>213</v>
      </c>
      <c r="C11" t="s">
        <v>23</v>
      </c>
      <c r="D11" t="s">
        <v>214</v>
      </c>
    </row>
    <row r="12" spans="1:4">
      <c r="A12" t="s">
        <v>301</v>
      </c>
      <c r="B12" t="s">
        <v>786</v>
      </c>
      <c r="C12" t="s">
        <v>24</v>
      </c>
      <c r="D12" t="s">
        <v>787</v>
      </c>
    </row>
    <row r="13" spans="1:4">
      <c r="A13" t="s">
        <v>616</v>
      </c>
      <c r="B13" t="s">
        <v>109</v>
      </c>
      <c r="C13" t="s">
        <v>23</v>
      </c>
      <c r="D13" t="s">
        <v>591</v>
      </c>
    </row>
    <row r="14" spans="1:4">
      <c r="A14" t="s">
        <v>788</v>
      </c>
      <c r="B14" t="s">
        <v>58</v>
      </c>
      <c r="C14" t="s">
        <v>23</v>
      </c>
      <c r="D14" t="s">
        <v>59</v>
      </c>
    </row>
    <row r="15" spans="1:4">
      <c r="A15" t="s">
        <v>112</v>
      </c>
      <c r="B15" t="s">
        <v>113</v>
      </c>
      <c r="C15" t="s">
        <v>23</v>
      </c>
      <c r="D15" t="s">
        <v>114</v>
      </c>
    </row>
    <row r="16" spans="1:4">
      <c r="A16" t="s">
        <v>100</v>
      </c>
      <c r="B16" t="s">
        <v>101</v>
      </c>
      <c r="C16" t="s">
        <v>22</v>
      </c>
      <c r="D16" t="s">
        <v>102</v>
      </c>
    </row>
    <row r="17" spans="1:4">
      <c r="A17" t="s">
        <v>776</v>
      </c>
      <c r="B17" t="s">
        <v>165</v>
      </c>
      <c r="C17" t="s">
        <v>22</v>
      </c>
      <c r="D17" t="s">
        <v>777</v>
      </c>
    </row>
    <row r="18" spans="1:4">
      <c r="A18" t="s">
        <v>34</v>
      </c>
      <c r="B18" t="s">
        <v>35</v>
      </c>
      <c r="C18" t="s">
        <v>24</v>
      </c>
      <c r="D18" t="s">
        <v>36</v>
      </c>
    </row>
    <row r="19" spans="1:4">
      <c r="A19" t="s">
        <v>568</v>
      </c>
      <c r="B19" t="s">
        <v>314</v>
      </c>
      <c r="C19" t="s">
        <v>23</v>
      </c>
      <c r="D19" t="s">
        <v>574</v>
      </c>
    </row>
    <row r="20" spans="1:4">
      <c r="A20" t="s">
        <v>142</v>
      </c>
      <c r="B20" t="s">
        <v>143</v>
      </c>
      <c r="C20" t="s">
        <v>22</v>
      </c>
      <c r="D20" t="s">
        <v>144</v>
      </c>
    </row>
    <row r="21" spans="1:4">
      <c r="A21" t="s">
        <v>60</v>
      </c>
      <c r="B21" t="s">
        <v>61</v>
      </c>
      <c r="C21" t="s">
        <v>23</v>
      </c>
      <c r="D21" t="s">
        <v>62</v>
      </c>
    </row>
    <row r="22" spans="1:4">
      <c r="A22" t="s">
        <v>789</v>
      </c>
      <c r="B22" t="s">
        <v>190</v>
      </c>
      <c r="C22" t="s">
        <v>24</v>
      </c>
      <c r="D22" t="s">
        <v>191</v>
      </c>
    </row>
    <row r="23" spans="1:4">
      <c r="A23" t="s">
        <v>780</v>
      </c>
      <c r="B23" t="s">
        <v>218</v>
      </c>
      <c r="C23" t="s">
        <v>23</v>
      </c>
      <c r="D23" t="s">
        <v>219</v>
      </c>
    </row>
    <row r="24" spans="1:4">
      <c r="A24" t="s">
        <v>349</v>
      </c>
      <c r="B24" t="s">
        <v>350</v>
      </c>
      <c r="C24" t="s">
        <v>22</v>
      </c>
      <c r="D24" t="s">
        <v>351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29D1-4F96-2549-9C54-ADB28A789CBC}">
  <sheetPr codeName="Sheet27"/>
  <dimension ref="A1:Z949"/>
  <sheetViews>
    <sheetView workbookViewId="0">
      <selection activeCell="A2" sqref="A2:M2"/>
    </sheetView>
  </sheetViews>
  <sheetFormatPr baseColWidth="10" defaultRowHeight="15"/>
  <sheetData>
    <row r="1" spans="1:26">
      <c r="A1" s="57" t="s">
        <v>273</v>
      </c>
      <c r="B1" s="52" t="s">
        <v>796</v>
      </c>
      <c r="C1" s="44"/>
      <c r="D1" s="44"/>
      <c r="E1" s="44"/>
      <c r="F1" s="44"/>
      <c r="G1" s="44"/>
      <c r="H1" s="44"/>
      <c r="I1" s="44"/>
      <c r="J1" s="44"/>
      <c r="K1" s="44"/>
      <c r="L1" s="44"/>
      <c r="M1" s="44"/>
      <c r="N1" s="44"/>
      <c r="O1" s="44"/>
      <c r="P1" s="44"/>
      <c r="Q1" s="44"/>
      <c r="R1" s="44"/>
      <c r="S1" s="44"/>
      <c r="T1" s="44"/>
      <c r="U1" s="44"/>
      <c r="V1" s="44"/>
      <c r="W1" s="44"/>
      <c r="X1" s="44"/>
      <c r="Y1" s="44"/>
      <c r="Z1" s="44"/>
    </row>
    <row r="2" spans="1:26">
      <c r="A2" s="57" t="s">
        <v>7</v>
      </c>
      <c r="B2" s="58">
        <v>43717</v>
      </c>
      <c r="C2" s="44"/>
      <c r="D2" s="44"/>
      <c r="E2" s="44"/>
      <c r="F2" s="44"/>
      <c r="G2" s="44"/>
      <c r="H2" s="44"/>
      <c r="I2" s="44"/>
      <c r="J2" s="44"/>
      <c r="K2" s="44"/>
      <c r="L2" s="44"/>
      <c r="M2" s="44"/>
      <c r="N2" s="44"/>
      <c r="O2" s="44"/>
      <c r="P2" s="44"/>
      <c r="Q2" s="44"/>
      <c r="R2" s="44"/>
      <c r="S2" s="44"/>
      <c r="T2" s="44"/>
      <c r="U2" s="44"/>
      <c r="V2" s="44"/>
      <c r="W2" s="44"/>
      <c r="X2" s="44"/>
      <c r="Y2" s="44"/>
      <c r="Z2" s="44"/>
    </row>
    <row r="3" spans="1:26">
      <c r="A3" s="57" t="s">
        <v>8</v>
      </c>
      <c r="B3" s="52">
        <v>14</v>
      </c>
      <c r="C3" s="44"/>
      <c r="D3" s="44"/>
      <c r="E3" s="44"/>
      <c r="F3" s="44"/>
      <c r="G3" s="44"/>
      <c r="H3" s="44"/>
      <c r="I3" s="44"/>
      <c r="J3" s="44"/>
      <c r="K3" s="44"/>
      <c r="L3" s="44"/>
      <c r="M3" s="44"/>
      <c r="N3" s="44"/>
      <c r="O3" s="44"/>
      <c r="P3" s="44"/>
      <c r="Q3" s="44"/>
      <c r="R3" s="44"/>
      <c r="S3" s="44"/>
      <c r="T3" s="44"/>
      <c r="U3" s="44"/>
      <c r="V3" s="44"/>
      <c r="W3" s="44"/>
      <c r="X3" s="44"/>
      <c r="Y3" s="44"/>
      <c r="Z3" s="44"/>
    </row>
    <row r="4" spans="1:26">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c r="A5" s="59" t="s">
        <v>274</v>
      </c>
      <c r="B5" s="59" t="s">
        <v>275</v>
      </c>
      <c r="C5" s="59" t="s">
        <v>4</v>
      </c>
      <c r="D5" s="59" t="s">
        <v>276</v>
      </c>
      <c r="E5" s="44"/>
      <c r="F5" s="44"/>
      <c r="G5" s="44"/>
      <c r="H5" s="44"/>
      <c r="I5" s="44"/>
      <c r="J5" s="44"/>
      <c r="K5" s="44"/>
      <c r="L5" s="44"/>
      <c r="M5" s="44"/>
      <c r="N5" s="44"/>
      <c r="O5" s="44"/>
      <c r="P5" s="44"/>
      <c r="Q5" s="44"/>
      <c r="R5" s="44"/>
      <c r="S5" s="44"/>
      <c r="T5" s="44"/>
      <c r="U5" s="44"/>
      <c r="V5" s="44"/>
      <c r="W5" s="44"/>
      <c r="X5" s="44"/>
      <c r="Y5" s="44"/>
      <c r="Z5" s="44"/>
    </row>
    <row r="6" spans="1:26">
      <c r="A6" s="44" t="s">
        <v>616</v>
      </c>
      <c r="B6" s="44" t="s">
        <v>109</v>
      </c>
      <c r="C6" s="44" t="s">
        <v>23</v>
      </c>
      <c r="D6" s="44" t="s">
        <v>591</v>
      </c>
      <c r="E6" s="44"/>
      <c r="F6" s="44"/>
      <c r="G6" s="44"/>
      <c r="H6" s="44"/>
      <c r="I6" s="44"/>
      <c r="J6" s="44"/>
      <c r="K6" s="44"/>
      <c r="L6" s="44"/>
      <c r="M6" s="44"/>
      <c r="N6" s="44"/>
      <c r="O6" s="44"/>
      <c r="P6" s="44"/>
      <c r="Q6" s="44"/>
      <c r="R6" s="44"/>
      <c r="S6" s="44"/>
      <c r="T6" s="44"/>
      <c r="U6" s="44"/>
      <c r="V6" s="44"/>
      <c r="W6" s="44"/>
      <c r="X6" s="44"/>
      <c r="Y6" s="44"/>
      <c r="Z6" s="44"/>
    </row>
    <row r="7" spans="1:26">
      <c r="A7" s="44" t="s">
        <v>278</v>
      </c>
      <c r="B7" s="44" t="s">
        <v>279</v>
      </c>
      <c r="C7" s="44" t="s">
        <v>24</v>
      </c>
      <c r="D7" s="44" t="s">
        <v>280</v>
      </c>
      <c r="E7" s="44"/>
      <c r="F7" s="44"/>
      <c r="G7" s="44"/>
      <c r="H7" s="44"/>
      <c r="I7" s="44"/>
      <c r="J7" s="44"/>
      <c r="K7" s="44"/>
      <c r="L7" s="44"/>
      <c r="M7" s="44"/>
      <c r="N7" s="44"/>
      <c r="O7" s="44"/>
      <c r="P7" s="44"/>
      <c r="Q7" s="44"/>
      <c r="R7" s="44"/>
      <c r="S7" s="44"/>
      <c r="T7" s="44"/>
      <c r="U7" s="44"/>
      <c r="V7" s="44"/>
      <c r="W7" s="44"/>
      <c r="X7" s="44"/>
      <c r="Y7" s="44"/>
      <c r="Z7" s="44"/>
    </row>
    <row r="8" spans="1:26">
      <c r="A8" s="44" t="s">
        <v>247</v>
      </c>
      <c r="B8" s="44" t="s">
        <v>665</v>
      </c>
      <c r="C8" s="44" t="s">
        <v>21</v>
      </c>
      <c r="D8" s="44" t="s">
        <v>666</v>
      </c>
      <c r="E8" s="44"/>
      <c r="F8" s="44"/>
      <c r="G8" s="44"/>
      <c r="H8" s="44"/>
      <c r="I8" s="44"/>
      <c r="J8" s="44"/>
      <c r="K8" s="44"/>
      <c r="L8" s="44"/>
      <c r="M8" s="44"/>
      <c r="N8" s="44"/>
      <c r="O8" s="44"/>
      <c r="P8" s="44"/>
      <c r="Q8" s="44"/>
      <c r="R8" s="44"/>
      <c r="S8" s="44"/>
      <c r="T8" s="44"/>
      <c r="U8" s="44"/>
      <c r="V8" s="44"/>
      <c r="W8" s="44"/>
      <c r="X8" s="44"/>
      <c r="Y8" s="44"/>
      <c r="Z8" s="44"/>
    </row>
    <row r="9" spans="1:26">
      <c r="A9" s="44" t="s">
        <v>780</v>
      </c>
      <c r="B9" s="44" t="s">
        <v>218</v>
      </c>
      <c r="C9" s="44" t="s">
        <v>23</v>
      </c>
      <c r="D9" s="44" t="s">
        <v>219</v>
      </c>
      <c r="E9" s="44"/>
      <c r="F9" s="44"/>
      <c r="G9" s="44"/>
      <c r="H9" s="44"/>
      <c r="I9" s="44"/>
      <c r="J9" s="44"/>
      <c r="K9" s="44"/>
      <c r="L9" s="44"/>
      <c r="M9" s="44"/>
      <c r="N9" s="44"/>
      <c r="O9" s="44"/>
      <c r="P9" s="44"/>
      <c r="Q9" s="44"/>
      <c r="R9" s="44"/>
      <c r="S9" s="44"/>
      <c r="T9" s="44"/>
      <c r="U9" s="44"/>
      <c r="V9" s="44"/>
      <c r="W9" s="44"/>
      <c r="X9" s="44"/>
      <c r="Y9" s="44"/>
      <c r="Z9" s="44"/>
    </row>
    <row r="10" spans="1:26">
      <c r="A10" s="44" t="s">
        <v>232</v>
      </c>
      <c r="B10" s="44" t="s">
        <v>748</v>
      </c>
      <c r="C10" s="44" t="s">
        <v>21</v>
      </c>
      <c r="D10" s="44" t="s">
        <v>749</v>
      </c>
      <c r="E10" s="44"/>
      <c r="F10" s="44"/>
      <c r="G10" s="44"/>
      <c r="H10" s="44"/>
      <c r="I10" s="44"/>
      <c r="J10" s="44"/>
      <c r="K10" s="44"/>
      <c r="L10" s="44"/>
      <c r="M10" s="44"/>
      <c r="N10" s="44"/>
      <c r="O10" s="44"/>
      <c r="P10" s="44"/>
      <c r="Q10" s="44"/>
      <c r="R10" s="44"/>
      <c r="S10" s="44"/>
      <c r="T10" s="44"/>
      <c r="U10" s="44"/>
      <c r="V10" s="44"/>
      <c r="W10" s="44"/>
      <c r="X10" s="44"/>
      <c r="Y10" s="44"/>
      <c r="Z10" s="44"/>
    </row>
    <row r="11" spans="1:26">
      <c r="A11" s="44" t="s">
        <v>183</v>
      </c>
      <c r="B11" s="44" t="s">
        <v>184</v>
      </c>
      <c r="C11" s="44" t="s">
        <v>23</v>
      </c>
      <c r="D11" s="44" t="s">
        <v>185</v>
      </c>
      <c r="E11" s="44"/>
      <c r="F11" s="44"/>
      <c r="G11" s="44"/>
      <c r="H11" s="44"/>
      <c r="I11" s="44"/>
      <c r="J11" s="44"/>
      <c r="K11" s="44"/>
      <c r="L11" s="44"/>
      <c r="M11" s="44"/>
      <c r="N11" s="44"/>
      <c r="O11" s="44"/>
      <c r="P11" s="44"/>
      <c r="Q11" s="44"/>
      <c r="R11" s="44"/>
      <c r="S11" s="44"/>
      <c r="T11" s="44"/>
      <c r="U11" s="44"/>
      <c r="V11" s="44"/>
      <c r="W11" s="44"/>
      <c r="X11" s="44"/>
      <c r="Y11" s="44"/>
      <c r="Z11" s="44"/>
    </row>
    <row r="12" spans="1:26">
      <c r="A12" s="44" t="s">
        <v>317</v>
      </c>
      <c r="B12" s="44" t="s">
        <v>318</v>
      </c>
      <c r="C12" s="44" t="s">
        <v>22</v>
      </c>
      <c r="D12" s="44" t="s">
        <v>319</v>
      </c>
      <c r="E12" s="44"/>
      <c r="F12" s="44"/>
      <c r="G12" s="44"/>
      <c r="H12" s="44"/>
      <c r="I12" s="44"/>
      <c r="J12" s="44"/>
      <c r="K12" s="44"/>
      <c r="L12" s="44"/>
      <c r="M12" s="44"/>
      <c r="N12" s="44"/>
      <c r="O12" s="44"/>
      <c r="P12" s="44"/>
      <c r="Q12" s="44"/>
      <c r="R12" s="44"/>
      <c r="S12" s="44"/>
      <c r="T12" s="44"/>
      <c r="U12" s="44"/>
      <c r="V12" s="44"/>
      <c r="W12" s="44"/>
      <c r="X12" s="44"/>
      <c r="Y12" s="44"/>
      <c r="Z12" s="44"/>
    </row>
    <row r="13" spans="1:26">
      <c r="A13" s="44" t="s">
        <v>69</v>
      </c>
      <c r="B13" s="44" t="s">
        <v>70</v>
      </c>
      <c r="C13" s="44" t="s">
        <v>23</v>
      </c>
      <c r="D13" s="44" t="s">
        <v>71</v>
      </c>
      <c r="E13" s="44"/>
      <c r="F13" s="44"/>
      <c r="G13" s="44"/>
      <c r="H13" s="44"/>
      <c r="I13" s="44"/>
      <c r="J13" s="44"/>
      <c r="K13" s="44"/>
      <c r="L13" s="44"/>
      <c r="M13" s="44"/>
      <c r="N13" s="44"/>
      <c r="O13" s="44"/>
      <c r="P13" s="44"/>
      <c r="Q13" s="44"/>
      <c r="R13" s="44"/>
      <c r="S13" s="44"/>
      <c r="T13" s="44"/>
      <c r="U13" s="44"/>
      <c r="V13" s="44"/>
      <c r="W13" s="44"/>
      <c r="X13" s="44"/>
      <c r="Y13" s="44"/>
      <c r="Z13" s="44"/>
    </row>
    <row r="14" spans="1:26">
      <c r="A14" s="44" t="s">
        <v>252</v>
      </c>
      <c r="B14" s="44" t="s">
        <v>253</v>
      </c>
      <c r="C14" s="44" t="s">
        <v>22</v>
      </c>
      <c r="D14" s="44" t="s">
        <v>254</v>
      </c>
      <c r="E14" s="44"/>
      <c r="F14" s="44"/>
      <c r="G14" s="44"/>
      <c r="H14" s="44"/>
      <c r="I14" s="44"/>
      <c r="J14" s="44"/>
      <c r="K14" s="44"/>
      <c r="L14" s="44"/>
      <c r="M14" s="44"/>
      <c r="N14" s="44"/>
      <c r="O14" s="44"/>
      <c r="P14" s="44"/>
      <c r="Q14" s="44"/>
      <c r="R14" s="44"/>
      <c r="S14" s="44"/>
      <c r="T14" s="44"/>
      <c r="U14" s="44"/>
      <c r="V14" s="44"/>
      <c r="W14" s="44"/>
      <c r="X14" s="44"/>
      <c r="Y14" s="44"/>
      <c r="Z14" s="44"/>
    </row>
    <row r="15" spans="1:26">
      <c r="A15" s="44" t="s">
        <v>238</v>
      </c>
      <c r="B15" s="44" t="s">
        <v>239</v>
      </c>
      <c r="C15" s="44" t="s">
        <v>22</v>
      </c>
      <c r="D15" s="44" t="s">
        <v>240</v>
      </c>
      <c r="E15" s="44"/>
      <c r="F15" s="44"/>
      <c r="G15" s="44"/>
      <c r="H15" s="44"/>
      <c r="I15" s="44"/>
      <c r="J15" s="44"/>
      <c r="K15" s="44"/>
      <c r="L15" s="44"/>
      <c r="M15" s="44"/>
      <c r="N15" s="44"/>
      <c r="O15" s="44"/>
      <c r="P15" s="44"/>
      <c r="Q15" s="44"/>
      <c r="R15" s="44"/>
      <c r="S15" s="44"/>
      <c r="T15" s="44"/>
      <c r="U15" s="44"/>
      <c r="V15" s="44"/>
      <c r="W15" s="44"/>
      <c r="X15" s="44"/>
      <c r="Y15" s="44"/>
      <c r="Z15" s="44"/>
    </row>
    <row r="16" spans="1:26">
      <c r="A16" s="44" t="s">
        <v>593</v>
      </c>
      <c r="B16" s="44" t="s">
        <v>89</v>
      </c>
      <c r="C16" s="44" t="s">
        <v>22</v>
      </c>
      <c r="D16" s="44" t="s">
        <v>594</v>
      </c>
      <c r="E16" s="44"/>
      <c r="F16" s="44"/>
      <c r="G16" s="44"/>
      <c r="H16" s="44"/>
      <c r="I16" s="44"/>
      <c r="J16" s="44"/>
      <c r="K16" s="44"/>
      <c r="L16" s="44"/>
      <c r="M16" s="44"/>
      <c r="N16" s="44"/>
      <c r="O16" s="44"/>
      <c r="P16" s="44"/>
      <c r="Q16" s="44"/>
      <c r="R16" s="44"/>
      <c r="S16" s="44"/>
      <c r="T16" s="44"/>
      <c r="U16" s="44"/>
      <c r="V16" s="44"/>
      <c r="W16" s="44"/>
      <c r="X16" s="44"/>
      <c r="Y16" s="44"/>
      <c r="Z16" s="44"/>
    </row>
    <row r="17" spans="1:26">
      <c r="A17" s="44" t="s">
        <v>142</v>
      </c>
      <c r="B17" s="44" t="s">
        <v>143</v>
      </c>
      <c r="C17" s="44" t="s">
        <v>22</v>
      </c>
      <c r="D17" s="44" t="s">
        <v>144</v>
      </c>
      <c r="E17" s="44"/>
      <c r="F17" s="44"/>
      <c r="G17" s="44"/>
      <c r="H17" s="44"/>
      <c r="I17" s="44"/>
      <c r="J17" s="44"/>
      <c r="K17" s="44"/>
      <c r="L17" s="44"/>
      <c r="M17" s="44"/>
      <c r="N17" s="44"/>
      <c r="O17" s="44"/>
      <c r="P17" s="44"/>
      <c r="Q17" s="44"/>
      <c r="R17" s="44"/>
      <c r="S17" s="44"/>
      <c r="T17" s="44"/>
      <c r="U17" s="44"/>
      <c r="V17" s="44"/>
      <c r="W17" s="44"/>
      <c r="X17" s="44"/>
      <c r="Y17" s="44"/>
      <c r="Z17" s="44"/>
    </row>
    <row r="18" spans="1:26">
      <c r="A18" s="44" t="s">
        <v>200</v>
      </c>
      <c r="B18" s="44" t="s">
        <v>201</v>
      </c>
      <c r="C18" s="44" t="s">
        <v>22</v>
      </c>
      <c r="D18" s="44" t="s">
        <v>202</v>
      </c>
      <c r="E18" s="44"/>
      <c r="F18" s="44"/>
      <c r="G18" s="44"/>
      <c r="H18" s="44"/>
      <c r="I18" s="44"/>
      <c r="J18" s="44"/>
      <c r="K18" s="44"/>
      <c r="L18" s="44"/>
      <c r="M18" s="44"/>
      <c r="N18" s="44"/>
      <c r="O18" s="44"/>
      <c r="P18" s="44"/>
      <c r="Q18" s="44"/>
      <c r="R18" s="44"/>
      <c r="S18" s="44"/>
      <c r="T18" s="44"/>
      <c r="U18" s="44"/>
      <c r="V18" s="44"/>
      <c r="W18" s="44"/>
      <c r="X18" s="44"/>
      <c r="Y18" s="44"/>
      <c r="Z18" s="44"/>
    </row>
    <row r="19" spans="1:26">
      <c r="A19" s="44" t="s">
        <v>797</v>
      </c>
      <c r="B19" s="44" t="s">
        <v>165</v>
      </c>
      <c r="C19" s="44" t="s">
        <v>22</v>
      </c>
      <c r="D19" s="44" t="s">
        <v>166</v>
      </c>
      <c r="E19" s="44"/>
      <c r="F19" s="44"/>
      <c r="G19" s="44"/>
      <c r="H19" s="44"/>
      <c r="I19" s="44"/>
      <c r="J19" s="44"/>
      <c r="K19" s="44"/>
      <c r="L19" s="44"/>
      <c r="M19" s="44"/>
      <c r="N19" s="44"/>
      <c r="O19" s="44"/>
      <c r="P19" s="44"/>
      <c r="Q19" s="44"/>
      <c r="R19" s="44"/>
      <c r="S19" s="44"/>
      <c r="T19" s="44"/>
      <c r="U19" s="44"/>
      <c r="V19" s="44"/>
      <c r="W19" s="44"/>
      <c r="X19" s="44"/>
      <c r="Y19" s="44"/>
      <c r="Z19" s="44"/>
    </row>
    <row r="20" spans="1:26">
      <c r="A20" s="44"/>
      <c r="B20" s="44"/>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c r="A21" s="44"/>
      <c r="B21" s="44"/>
      <c r="C21" s="44"/>
      <c r="D21" s="44"/>
      <c r="E21" s="44"/>
      <c r="F21" s="44"/>
      <c r="G21" s="44"/>
      <c r="H21" s="44"/>
      <c r="I21" s="44"/>
      <c r="J21" s="44"/>
      <c r="K21" s="44"/>
      <c r="L21" s="44"/>
      <c r="M21" s="44"/>
      <c r="N21" s="44"/>
      <c r="O21" s="44"/>
      <c r="P21" s="44"/>
      <c r="Q21" s="44"/>
      <c r="R21" s="44"/>
      <c r="S21" s="44"/>
      <c r="T21" s="44"/>
      <c r="U21" s="44"/>
      <c r="V21" s="44"/>
      <c r="W21" s="44"/>
      <c r="X21" s="44"/>
      <c r="Y21" s="44"/>
      <c r="Z21" s="44"/>
    </row>
    <row r="22" spans="1:26">
      <c r="A22" s="44"/>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row>
    <row r="29" spans="1:26">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row>
    <row r="39" spans="1:26">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row>
    <row r="40" spans="1:26">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row>
    <row r="41" spans="1:26">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row>
    <row r="42" spans="1:26">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row>
    <row r="48" spans="1:26">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row>
    <row r="56" spans="1:26">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
    <tabColor theme="9" tint="0.39997558519241921"/>
  </sheetPr>
  <dimension ref="A1:D8"/>
  <sheetViews>
    <sheetView workbookViewId="0">
      <selection activeCell="A2" sqref="A2:M2"/>
    </sheetView>
  </sheetViews>
  <sheetFormatPr baseColWidth="10" defaultColWidth="8.83203125" defaultRowHeight="15"/>
  <cols>
    <col min="1" max="1" width="13.33203125" customWidth="1"/>
    <col min="2" max="3" width="9.6640625" bestFit="1" customWidth="1"/>
  </cols>
  <sheetData>
    <row r="1" spans="1:4">
      <c r="A1" s="39" t="s">
        <v>273</v>
      </c>
      <c r="B1" s="40" t="s">
        <v>781</v>
      </c>
      <c r="C1" s="53"/>
      <c r="D1" s="53"/>
    </row>
    <row r="2" spans="1:4">
      <c r="A2" s="39" t="s">
        <v>7</v>
      </c>
      <c r="B2" s="54">
        <v>43712</v>
      </c>
      <c r="C2" s="53"/>
      <c r="D2" s="53"/>
    </row>
    <row r="3" spans="1:4">
      <c r="A3" s="39" t="s">
        <v>8</v>
      </c>
      <c r="B3" s="40">
        <v>3</v>
      </c>
      <c r="C3" s="53"/>
      <c r="D3" s="53"/>
    </row>
    <row r="4" spans="1:4">
      <c r="A4" s="53"/>
      <c r="B4" s="53"/>
      <c r="C4" s="53"/>
      <c r="D4" s="53"/>
    </row>
    <row r="5" spans="1:4">
      <c r="A5" s="55" t="s">
        <v>274</v>
      </c>
      <c r="B5" s="55" t="s">
        <v>275</v>
      </c>
      <c r="C5" s="55" t="s">
        <v>4</v>
      </c>
      <c r="D5" s="55" t="s">
        <v>276</v>
      </c>
    </row>
    <row r="6" spans="1:4">
      <c r="A6" s="56" t="s">
        <v>34</v>
      </c>
      <c r="B6" s="56" t="s">
        <v>35</v>
      </c>
      <c r="C6" s="53" t="s">
        <v>24</v>
      </c>
      <c r="D6" s="56" t="s">
        <v>36</v>
      </c>
    </row>
    <row r="7" spans="1:4">
      <c r="A7" s="56" t="s">
        <v>782</v>
      </c>
      <c r="B7" s="56" t="s">
        <v>738</v>
      </c>
      <c r="C7" s="53" t="s">
        <v>21</v>
      </c>
      <c r="D7" s="56" t="s">
        <v>740</v>
      </c>
    </row>
    <row r="8" spans="1:4">
      <c r="A8" s="56" t="s">
        <v>40</v>
      </c>
      <c r="B8" s="56" t="s">
        <v>783</v>
      </c>
      <c r="C8" s="53" t="s">
        <v>21</v>
      </c>
      <c r="D8" s="56" t="s">
        <v>784</v>
      </c>
    </row>
  </sheetData>
  <pageMargins left="0.7" right="0.7" top="0.75" bottom="0.75" header="0.3" footer="0.3"/>
  <pageSetup orientation="portrait" horizontalDpi="0"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9">
    <tabColor theme="5" tint="0.39997558519241921"/>
  </sheetPr>
  <dimension ref="A1:G69"/>
  <sheetViews>
    <sheetView workbookViewId="0">
      <selection activeCell="A2" sqref="A2:M2"/>
    </sheetView>
  </sheetViews>
  <sheetFormatPr baseColWidth="10" defaultColWidth="8.83203125" defaultRowHeight="15"/>
  <cols>
    <col min="5" max="5" width="9.83203125" bestFit="1" customWidth="1"/>
    <col min="6" max="6" width="10.83203125" bestFit="1" customWidth="1"/>
  </cols>
  <sheetData>
    <row r="1" spans="1:6" ht="21">
      <c r="A1" s="19" t="s">
        <v>352</v>
      </c>
    </row>
    <row r="3" spans="1:6" s="1" customFormat="1">
      <c r="A3" s="1" t="s">
        <v>0</v>
      </c>
      <c r="B3" s="1" t="s">
        <v>1</v>
      </c>
      <c r="C3" s="1" t="s">
        <v>353</v>
      </c>
      <c r="D3" s="1" t="s">
        <v>4</v>
      </c>
      <c r="E3" s="1" t="s">
        <v>354</v>
      </c>
      <c r="F3" s="1" t="s">
        <v>355</v>
      </c>
    </row>
    <row r="69" spans="7:7">
      <c r="G69" t="s">
        <v>360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10" filterMode="1">
    <tabColor theme="5" tint="0.39997558519241921"/>
  </sheetPr>
  <dimension ref="A1:C154"/>
  <sheetViews>
    <sheetView workbookViewId="0">
      <selection activeCell="A2" sqref="A2:M2"/>
    </sheetView>
  </sheetViews>
  <sheetFormatPr baseColWidth="10" defaultColWidth="8.83203125" defaultRowHeight="15"/>
  <sheetData>
    <row r="1" spans="1:3" ht="30" thickBot="1">
      <c r="A1" s="20" t="s">
        <v>275</v>
      </c>
      <c r="B1" s="20" t="s">
        <v>274</v>
      </c>
      <c r="C1" s="20" t="s">
        <v>354</v>
      </c>
    </row>
    <row r="2" spans="1:3" ht="16" thickBot="1">
      <c r="A2" s="21" t="s">
        <v>346</v>
      </c>
      <c r="B2" s="21" t="s">
        <v>345</v>
      </c>
      <c r="C2" s="21" t="s">
        <v>358</v>
      </c>
    </row>
    <row r="3" spans="1:3" ht="17" thickBot="1">
      <c r="A3" s="22" t="s">
        <v>268</v>
      </c>
      <c r="B3" s="22" t="s">
        <v>267</v>
      </c>
      <c r="C3" s="21" t="s">
        <v>358</v>
      </c>
    </row>
    <row r="4" spans="1:3" ht="16" thickBot="1">
      <c r="A4" s="21" t="s">
        <v>323</v>
      </c>
      <c r="B4" s="21" t="s">
        <v>115</v>
      </c>
      <c r="C4" s="21" t="s">
        <v>358</v>
      </c>
    </row>
    <row r="5" spans="1:3" ht="17" thickBot="1">
      <c r="A5" s="23" t="s">
        <v>68</v>
      </c>
      <c r="B5" s="23" t="s">
        <v>67</v>
      </c>
      <c r="C5" s="21" t="s">
        <v>358</v>
      </c>
    </row>
    <row r="6" spans="1:3" ht="17" thickBot="1">
      <c r="A6" s="23" t="s">
        <v>225</v>
      </c>
      <c r="B6" s="23" t="s">
        <v>224</v>
      </c>
      <c r="C6" s="21" t="s">
        <v>358</v>
      </c>
    </row>
    <row r="7" spans="1:3" ht="16" thickBot="1">
      <c r="A7" s="21" t="s">
        <v>309</v>
      </c>
      <c r="B7" s="21" t="s">
        <v>308</v>
      </c>
      <c r="C7" s="21" t="s">
        <v>358</v>
      </c>
    </row>
    <row r="8" spans="1:3" ht="33" hidden="1" thickBot="1">
      <c r="A8" s="23" t="s">
        <v>361</v>
      </c>
      <c r="B8" s="23" t="s">
        <v>162</v>
      </c>
      <c r="C8" s="21" t="s">
        <v>357</v>
      </c>
    </row>
    <row r="9" spans="1:3" ht="17" thickBot="1">
      <c r="A9" s="22" t="s">
        <v>242</v>
      </c>
      <c r="B9" s="22" t="s">
        <v>25</v>
      </c>
      <c r="C9" s="21" t="s">
        <v>358</v>
      </c>
    </row>
    <row r="10" spans="1:3" ht="17" hidden="1" thickBot="1">
      <c r="A10" s="23" t="s">
        <v>158</v>
      </c>
      <c r="B10" s="23" t="s">
        <v>37</v>
      </c>
      <c r="C10" s="21" t="s">
        <v>357</v>
      </c>
    </row>
    <row r="11" spans="1:3" ht="17" thickBot="1">
      <c r="A11" s="23" t="s">
        <v>223</v>
      </c>
      <c r="B11" s="23" t="s">
        <v>222</v>
      </c>
      <c r="C11" s="21" t="s">
        <v>358</v>
      </c>
    </row>
    <row r="12" spans="1:3" ht="17" thickBot="1">
      <c r="A12" s="23" t="s">
        <v>297</v>
      </c>
      <c r="B12" s="23" t="s">
        <v>296</v>
      </c>
      <c r="C12" s="21" t="s">
        <v>358</v>
      </c>
    </row>
    <row r="13" spans="1:3" ht="17" thickBot="1">
      <c r="A13" s="23" t="s">
        <v>241</v>
      </c>
      <c r="B13" s="23" t="s">
        <v>120</v>
      </c>
      <c r="C13" s="21" t="s">
        <v>358</v>
      </c>
    </row>
    <row r="14" spans="1:3" ht="16" thickBot="1">
      <c r="A14" s="21" t="s">
        <v>241</v>
      </c>
      <c r="B14" s="21" t="s">
        <v>341</v>
      </c>
      <c r="C14" s="21" t="s">
        <v>358</v>
      </c>
    </row>
    <row r="15" spans="1:3" ht="17" thickBot="1">
      <c r="A15" s="23" t="s">
        <v>210</v>
      </c>
      <c r="B15" s="23" t="s">
        <v>209</v>
      </c>
      <c r="C15" s="21" t="s">
        <v>358</v>
      </c>
    </row>
    <row r="16" spans="1:3" ht="17" thickBot="1">
      <c r="A16" s="23" t="s">
        <v>53</v>
      </c>
      <c r="B16" s="23" t="s">
        <v>52</v>
      </c>
      <c r="C16" s="21" t="s">
        <v>358</v>
      </c>
    </row>
    <row r="17" spans="1:3" ht="17" hidden="1" thickBot="1">
      <c r="A17" s="23" t="s">
        <v>149</v>
      </c>
      <c r="B17" s="23" t="s">
        <v>148</v>
      </c>
      <c r="C17" s="21" t="s">
        <v>357</v>
      </c>
    </row>
    <row r="18" spans="1:3" ht="17" thickBot="1">
      <c r="A18" s="22" t="s">
        <v>251</v>
      </c>
      <c r="B18" s="22" t="s">
        <v>250</v>
      </c>
      <c r="C18" s="21" t="s">
        <v>358</v>
      </c>
    </row>
    <row r="19" spans="1:3" ht="17" thickBot="1">
      <c r="A19" s="23" t="s">
        <v>79</v>
      </c>
      <c r="B19" s="23" t="s">
        <v>78</v>
      </c>
      <c r="C19" s="21" t="s">
        <v>358</v>
      </c>
    </row>
    <row r="20" spans="1:3" ht="17" thickBot="1">
      <c r="A20" s="23" t="s">
        <v>143</v>
      </c>
      <c r="B20" s="23" t="s">
        <v>142</v>
      </c>
      <c r="C20" s="21" t="s">
        <v>358</v>
      </c>
    </row>
    <row r="21" spans="1:3" ht="17" thickBot="1">
      <c r="A21" s="23" t="s">
        <v>180</v>
      </c>
      <c r="B21" s="23" t="s">
        <v>179</v>
      </c>
      <c r="C21" s="21" t="s">
        <v>358</v>
      </c>
    </row>
    <row r="22" spans="1:3" ht="33" thickBot="1">
      <c r="A22" s="23" t="s">
        <v>213</v>
      </c>
      <c r="B22" s="23" t="s">
        <v>212</v>
      </c>
      <c r="C22" s="21" t="s">
        <v>358</v>
      </c>
    </row>
    <row r="23" spans="1:3" ht="17" thickBot="1">
      <c r="A23" s="23" t="s">
        <v>122</v>
      </c>
      <c r="B23" s="23" t="s">
        <v>121</v>
      </c>
      <c r="C23" s="21" t="s">
        <v>358</v>
      </c>
    </row>
    <row r="24" spans="1:3" ht="17" hidden="1" thickBot="1">
      <c r="A24" s="23" t="s">
        <v>362</v>
      </c>
      <c r="B24" s="23" t="s">
        <v>363</v>
      </c>
      <c r="C24" s="21" t="s">
        <v>357</v>
      </c>
    </row>
    <row r="25" spans="1:3" ht="17" hidden="1" thickBot="1">
      <c r="A25" s="23" t="s">
        <v>187</v>
      </c>
      <c r="B25" s="23" t="s">
        <v>186</v>
      </c>
      <c r="C25" s="21" t="s">
        <v>357</v>
      </c>
    </row>
    <row r="26" spans="1:3" ht="16" thickBot="1">
      <c r="A26" s="21" t="s">
        <v>290</v>
      </c>
      <c r="B26" s="21" t="s">
        <v>289</v>
      </c>
      <c r="C26" s="21" t="s">
        <v>358</v>
      </c>
    </row>
    <row r="27" spans="1:3" ht="17" thickBot="1">
      <c r="A27" s="23" t="s">
        <v>146</v>
      </c>
      <c r="B27" s="23" t="s">
        <v>145</v>
      </c>
      <c r="C27" s="21" t="s">
        <v>358</v>
      </c>
    </row>
    <row r="28" spans="1:3" ht="17" thickBot="1">
      <c r="A28" s="23" t="s">
        <v>44</v>
      </c>
      <c r="B28" s="23" t="s">
        <v>43</v>
      </c>
      <c r="C28" s="21" t="s">
        <v>358</v>
      </c>
    </row>
    <row r="29" spans="1:3" ht="17" thickBot="1">
      <c r="A29" s="23" t="s">
        <v>138</v>
      </c>
      <c r="B29" s="23" t="s">
        <v>50</v>
      </c>
      <c r="C29" s="21" t="s">
        <v>358</v>
      </c>
    </row>
    <row r="30" spans="1:3" ht="33" hidden="1" thickBot="1">
      <c r="A30" s="23" t="s">
        <v>170</v>
      </c>
      <c r="B30" s="23" t="s">
        <v>169</v>
      </c>
      <c r="C30" s="21" t="s">
        <v>357</v>
      </c>
    </row>
    <row r="31" spans="1:3" ht="17" thickBot="1">
      <c r="A31" s="23" t="s">
        <v>116</v>
      </c>
      <c r="B31" s="23" t="s">
        <v>115</v>
      </c>
      <c r="C31" s="21" t="s">
        <v>358</v>
      </c>
    </row>
    <row r="32" spans="1:3" ht="16" thickBot="1">
      <c r="A32" s="21" t="s">
        <v>116</v>
      </c>
      <c r="B32" s="21" t="s">
        <v>115</v>
      </c>
      <c r="C32" s="21" t="s">
        <v>358</v>
      </c>
    </row>
    <row r="33" spans="1:3" ht="16" thickBot="1">
      <c r="A33" s="21" t="s">
        <v>311</v>
      </c>
      <c r="B33" s="21" t="s">
        <v>310</v>
      </c>
      <c r="C33" s="21" t="s">
        <v>358</v>
      </c>
    </row>
    <row r="34" spans="1:3" ht="17" thickBot="1">
      <c r="A34" s="23" t="s">
        <v>119</v>
      </c>
      <c r="B34" s="23" t="s">
        <v>107</v>
      </c>
      <c r="C34" s="21" t="s">
        <v>358</v>
      </c>
    </row>
    <row r="35" spans="1:3" ht="17" hidden="1" thickBot="1">
      <c r="A35" s="23" t="s">
        <v>33</v>
      </c>
      <c r="B35" s="23" t="s">
        <v>32</v>
      </c>
      <c r="C35" s="21" t="s">
        <v>357</v>
      </c>
    </row>
    <row r="36" spans="1:3" ht="17" thickBot="1">
      <c r="A36" s="23" t="s">
        <v>128</v>
      </c>
      <c r="B36" s="23" t="s">
        <v>127</v>
      </c>
      <c r="C36" s="21" t="s">
        <v>358</v>
      </c>
    </row>
    <row r="37" spans="1:3" ht="17" thickBot="1">
      <c r="A37" s="23" t="s">
        <v>51</v>
      </c>
      <c r="B37" s="23" t="s">
        <v>50</v>
      </c>
      <c r="C37" s="21" t="s">
        <v>358</v>
      </c>
    </row>
    <row r="38" spans="1:3" ht="17" thickBot="1">
      <c r="A38" s="23" t="s">
        <v>157</v>
      </c>
      <c r="B38" s="23" t="s">
        <v>156</v>
      </c>
      <c r="C38" s="21" t="s">
        <v>358</v>
      </c>
    </row>
    <row r="39" spans="1:3" ht="17" thickBot="1">
      <c r="A39" s="23" t="s">
        <v>182</v>
      </c>
      <c r="B39" s="23" t="s">
        <v>181</v>
      </c>
      <c r="C39" s="21" t="s">
        <v>358</v>
      </c>
    </row>
    <row r="40" spans="1:3" ht="17" thickBot="1">
      <c r="A40" s="22" t="s">
        <v>261</v>
      </c>
      <c r="B40" s="22" t="s">
        <v>260</v>
      </c>
      <c r="C40" s="21" t="s">
        <v>358</v>
      </c>
    </row>
    <row r="41" spans="1:3" ht="16" thickBot="1">
      <c r="A41" s="21" t="s">
        <v>294</v>
      </c>
      <c r="B41" s="21" t="s">
        <v>293</v>
      </c>
      <c r="C41" s="21" t="s">
        <v>358</v>
      </c>
    </row>
    <row r="42" spans="1:3" ht="17" thickBot="1">
      <c r="A42" s="23" t="s">
        <v>110</v>
      </c>
      <c r="B42" s="23" t="s">
        <v>109</v>
      </c>
      <c r="C42" s="21" t="s">
        <v>358</v>
      </c>
    </row>
    <row r="43" spans="1:3" ht="17" hidden="1" thickBot="1">
      <c r="A43" s="23" t="s">
        <v>81</v>
      </c>
      <c r="B43" s="23" t="s">
        <v>11</v>
      </c>
      <c r="C43" s="21" t="s">
        <v>357</v>
      </c>
    </row>
    <row r="44" spans="1:3" ht="17" hidden="1" thickBot="1">
      <c r="A44" s="23" t="s">
        <v>168</v>
      </c>
      <c r="B44" s="23" t="s">
        <v>167</v>
      </c>
      <c r="C44" s="21" t="s">
        <v>357</v>
      </c>
    </row>
    <row r="45" spans="1:3" ht="17" hidden="1" thickBot="1">
      <c r="A45" s="23" t="s">
        <v>106</v>
      </c>
      <c r="B45" s="23" t="s">
        <v>105</v>
      </c>
      <c r="C45" s="21" t="s">
        <v>357</v>
      </c>
    </row>
    <row r="46" spans="1:3" ht="17" thickBot="1">
      <c r="A46" s="23" t="s">
        <v>75</v>
      </c>
      <c r="B46" s="23" t="s">
        <v>74</v>
      </c>
      <c r="C46" s="21" t="s">
        <v>358</v>
      </c>
    </row>
    <row r="47" spans="1:3" ht="17" hidden="1" thickBot="1">
      <c r="A47" s="23" t="s">
        <v>73</v>
      </c>
      <c r="B47" s="23" t="s">
        <v>72</v>
      </c>
      <c r="C47" s="21" t="s">
        <v>357</v>
      </c>
    </row>
    <row r="48" spans="1:3" ht="17" hidden="1" thickBot="1">
      <c r="A48" s="23" t="s">
        <v>201</v>
      </c>
      <c r="B48" s="23" t="s">
        <v>200</v>
      </c>
      <c r="C48" s="21" t="s">
        <v>357</v>
      </c>
    </row>
    <row r="49" spans="1:3" ht="17" hidden="1" thickBot="1">
      <c r="A49" s="23" t="s">
        <v>47</v>
      </c>
      <c r="B49" s="23" t="s">
        <v>46</v>
      </c>
      <c r="C49" s="21" t="s">
        <v>357</v>
      </c>
    </row>
    <row r="50" spans="1:3" ht="17" thickBot="1">
      <c r="A50" s="22" t="s">
        <v>140</v>
      </c>
      <c r="B50" s="22" t="s">
        <v>258</v>
      </c>
      <c r="C50" s="21" t="s">
        <v>358</v>
      </c>
    </row>
    <row r="51" spans="1:3" ht="17" thickBot="1">
      <c r="A51" s="23" t="s">
        <v>140</v>
      </c>
      <c r="B51" s="23" t="s">
        <v>139</v>
      </c>
      <c r="C51" s="21" t="s">
        <v>358</v>
      </c>
    </row>
    <row r="52" spans="1:3" ht="17" thickBot="1">
      <c r="A52" s="23" t="s">
        <v>49</v>
      </c>
      <c r="B52" s="23" t="s">
        <v>48</v>
      </c>
      <c r="C52" s="21" t="s">
        <v>358</v>
      </c>
    </row>
    <row r="53" spans="1:3" ht="16" thickBot="1">
      <c r="A53" s="21" t="s">
        <v>314</v>
      </c>
      <c r="B53" s="21" t="s">
        <v>313</v>
      </c>
      <c r="C53" s="21" t="s">
        <v>358</v>
      </c>
    </row>
    <row r="54" spans="1:3" ht="17" thickBot="1">
      <c r="A54" s="22" t="s">
        <v>256</v>
      </c>
      <c r="B54" s="22" t="s">
        <v>120</v>
      </c>
      <c r="C54" s="21" t="s">
        <v>358</v>
      </c>
    </row>
    <row r="55" spans="1:3" ht="17" thickBot="1">
      <c r="A55" s="23" t="s">
        <v>236</v>
      </c>
      <c r="B55" s="23" t="s">
        <v>235</v>
      </c>
      <c r="C55" s="21" t="s">
        <v>358</v>
      </c>
    </row>
    <row r="56" spans="1:3" ht="17" thickBot="1">
      <c r="A56" s="23" t="s">
        <v>239</v>
      </c>
      <c r="B56" s="23" t="s">
        <v>238</v>
      </c>
      <c r="C56" s="21" t="s">
        <v>358</v>
      </c>
    </row>
    <row r="57" spans="1:3" ht="33" thickBot="1">
      <c r="A57" s="23" t="s">
        <v>96</v>
      </c>
      <c r="B57" s="23" t="s">
        <v>95</v>
      </c>
      <c r="C57" s="21" t="s">
        <v>358</v>
      </c>
    </row>
    <row r="58" spans="1:3" ht="17" thickBot="1">
      <c r="A58" s="23" t="s">
        <v>118</v>
      </c>
      <c r="B58" s="23" t="s">
        <v>117</v>
      </c>
      <c r="C58" s="21" t="s">
        <v>358</v>
      </c>
    </row>
    <row r="59" spans="1:3" ht="17" thickBot="1">
      <c r="A59" s="22" t="s">
        <v>243</v>
      </c>
      <c r="B59" s="22" t="s">
        <v>40</v>
      </c>
      <c r="C59" s="21" t="s">
        <v>358</v>
      </c>
    </row>
    <row r="60" spans="1:3" ht="17" thickBot="1">
      <c r="A60" s="22" t="s">
        <v>253</v>
      </c>
      <c r="B60" s="22" t="s">
        <v>252</v>
      </c>
      <c r="C60" s="21" t="s">
        <v>358</v>
      </c>
    </row>
    <row r="61" spans="1:3" ht="33" thickBot="1">
      <c r="A61" s="23" t="s">
        <v>83</v>
      </c>
      <c r="B61" s="23" t="s">
        <v>82</v>
      </c>
      <c r="C61" s="21" t="s">
        <v>358</v>
      </c>
    </row>
    <row r="62" spans="1:3" ht="33" thickBot="1">
      <c r="A62" s="22" t="s">
        <v>272</v>
      </c>
      <c r="B62" s="22" t="s">
        <v>271</v>
      </c>
      <c r="C62" s="23" t="s">
        <v>358</v>
      </c>
    </row>
    <row r="63" spans="1:3" ht="17" hidden="1" thickBot="1">
      <c r="A63" s="22" t="s">
        <v>255</v>
      </c>
      <c r="B63" s="22" t="s">
        <v>252</v>
      </c>
      <c r="C63" s="23" t="s">
        <v>357</v>
      </c>
    </row>
    <row r="64" spans="1:3" ht="17" thickBot="1">
      <c r="A64" s="23" t="s">
        <v>153</v>
      </c>
      <c r="B64" s="23" t="s">
        <v>152</v>
      </c>
      <c r="C64" s="23" t="s">
        <v>359</v>
      </c>
    </row>
    <row r="65" spans="1:3" ht="17" hidden="1" thickBot="1">
      <c r="A65" s="23" t="s">
        <v>86</v>
      </c>
      <c r="B65" s="23" t="s">
        <v>85</v>
      </c>
      <c r="C65" s="23" t="s">
        <v>357</v>
      </c>
    </row>
    <row r="66" spans="1:3" ht="33" thickBot="1">
      <c r="A66" s="23" t="s">
        <v>92</v>
      </c>
      <c r="B66" s="23" t="s">
        <v>91</v>
      </c>
      <c r="C66" s="23" t="s">
        <v>358</v>
      </c>
    </row>
    <row r="67" spans="1:3" ht="17" thickBot="1">
      <c r="A67" s="23" t="s">
        <v>104</v>
      </c>
      <c r="B67" s="23" t="s">
        <v>103</v>
      </c>
      <c r="C67" s="23" t="s">
        <v>358</v>
      </c>
    </row>
    <row r="68" spans="1:3" ht="17" thickBot="1">
      <c r="A68" s="23" t="s">
        <v>233</v>
      </c>
      <c r="B68" s="23" t="s">
        <v>232</v>
      </c>
      <c r="C68" s="23" t="s">
        <v>358</v>
      </c>
    </row>
    <row r="69" spans="1:3" ht="17" thickBot="1">
      <c r="A69" s="23" t="s">
        <v>108</v>
      </c>
      <c r="B69" s="23" t="s">
        <v>107</v>
      </c>
      <c r="C69" s="23" t="s">
        <v>358</v>
      </c>
    </row>
    <row r="70" spans="1:3" ht="16" thickBot="1">
      <c r="A70" s="21" t="s">
        <v>321</v>
      </c>
      <c r="B70" s="21" t="s">
        <v>320</v>
      </c>
      <c r="C70" s="21" t="s">
        <v>358</v>
      </c>
    </row>
    <row r="71" spans="1:3" ht="16" thickBot="1">
      <c r="A71" s="21" t="s">
        <v>279</v>
      </c>
      <c r="B71" s="21" t="s">
        <v>278</v>
      </c>
      <c r="C71" s="21" t="s">
        <v>358</v>
      </c>
    </row>
    <row r="72" spans="1:3" ht="33" thickBot="1">
      <c r="A72" s="22" t="s">
        <v>177</v>
      </c>
      <c r="B72" s="22" t="s">
        <v>176</v>
      </c>
      <c r="C72" s="23" t="s">
        <v>358</v>
      </c>
    </row>
    <row r="73" spans="1:3" ht="17" hidden="1" thickBot="1">
      <c r="A73" s="23" t="s">
        <v>94</v>
      </c>
      <c r="B73" s="23" t="s">
        <v>93</v>
      </c>
      <c r="C73" s="23" t="s">
        <v>357</v>
      </c>
    </row>
    <row r="74" spans="1:3" ht="17" thickBot="1">
      <c r="A74" s="23" t="s">
        <v>66</v>
      </c>
      <c r="B74" s="23" t="s">
        <v>65</v>
      </c>
      <c r="C74" s="23" t="s">
        <v>358</v>
      </c>
    </row>
    <row r="75" spans="1:3" ht="33" thickBot="1">
      <c r="A75" s="22" t="s">
        <v>263</v>
      </c>
      <c r="B75" s="22" t="s">
        <v>262</v>
      </c>
      <c r="C75" s="23" t="s">
        <v>358</v>
      </c>
    </row>
    <row r="76" spans="1:3" ht="17" thickBot="1">
      <c r="A76" s="23" t="s">
        <v>151</v>
      </c>
      <c r="B76" s="23" t="s">
        <v>150</v>
      </c>
      <c r="C76" s="23" t="s">
        <v>358</v>
      </c>
    </row>
    <row r="77" spans="1:3" ht="17" hidden="1" thickBot="1">
      <c r="A77" s="23" t="s">
        <v>64</v>
      </c>
      <c r="B77" s="23" t="s">
        <v>63</v>
      </c>
      <c r="C77" s="23" t="s">
        <v>357</v>
      </c>
    </row>
    <row r="78" spans="1:3" ht="17" thickBot="1">
      <c r="A78" s="22" t="s">
        <v>246</v>
      </c>
      <c r="B78" s="22" t="s">
        <v>245</v>
      </c>
      <c r="C78" s="23" t="s">
        <v>358</v>
      </c>
    </row>
    <row r="79" spans="1:3" ht="17" hidden="1" thickBot="1">
      <c r="A79" s="23" t="s">
        <v>134</v>
      </c>
      <c r="B79" s="23" t="s">
        <v>133</v>
      </c>
      <c r="C79" s="23" t="s">
        <v>357</v>
      </c>
    </row>
    <row r="80" spans="1:3" ht="17" thickBot="1">
      <c r="A80" s="23" t="s">
        <v>137</v>
      </c>
      <c r="B80" s="23" t="s">
        <v>136</v>
      </c>
      <c r="C80" s="23" t="s">
        <v>358</v>
      </c>
    </row>
    <row r="81" spans="1:3" ht="17" thickBot="1">
      <c r="A81" s="22" t="s">
        <v>265</v>
      </c>
      <c r="B81" s="22" t="s">
        <v>316</v>
      </c>
      <c r="C81" s="23" t="s">
        <v>358</v>
      </c>
    </row>
    <row r="82" spans="1:3" ht="17" hidden="1" thickBot="1">
      <c r="A82" s="23" t="s">
        <v>31</v>
      </c>
      <c r="B82" s="23" t="s">
        <v>11</v>
      </c>
      <c r="C82" s="23" t="s">
        <v>356</v>
      </c>
    </row>
    <row r="83" spans="1:3" ht="17" thickBot="1">
      <c r="A83" s="23" t="s">
        <v>155</v>
      </c>
      <c r="B83" s="23" t="s">
        <v>154</v>
      </c>
      <c r="C83" s="23" t="s">
        <v>359</v>
      </c>
    </row>
    <row r="84" spans="1:3" ht="17" thickBot="1">
      <c r="A84" s="23" t="s">
        <v>220</v>
      </c>
      <c r="B84" s="23" t="s">
        <v>120</v>
      </c>
      <c r="C84" s="23" t="s">
        <v>358</v>
      </c>
    </row>
    <row r="85" spans="1:3" ht="17" hidden="1" thickBot="1">
      <c r="A85" s="23" t="s">
        <v>184</v>
      </c>
      <c r="B85" s="23" t="s">
        <v>183</v>
      </c>
      <c r="C85" s="23" t="s">
        <v>357</v>
      </c>
    </row>
    <row r="86" spans="1:3" ht="33" thickBot="1">
      <c r="A86" s="23" t="s">
        <v>61</v>
      </c>
      <c r="B86" s="23" t="s">
        <v>60</v>
      </c>
      <c r="C86" s="23" t="s">
        <v>358</v>
      </c>
    </row>
    <row r="87" spans="1:3" ht="17" hidden="1" thickBot="1">
      <c r="A87" s="23" t="s">
        <v>56</v>
      </c>
      <c r="B87" s="23" t="s">
        <v>55</v>
      </c>
      <c r="C87" s="23" t="s">
        <v>357</v>
      </c>
    </row>
    <row r="88" spans="1:3" ht="17" thickBot="1">
      <c r="A88" s="23" t="s">
        <v>131</v>
      </c>
      <c r="B88" s="23" t="s">
        <v>63</v>
      </c>
      <c r="C88" s="23" t="s">
        <v>358</v>
      </c>
    </row>
    <row r="89" spans="1:3" ht="17" thickBot="1">
      <c r="A89" s="23" t="s">
        <v>228</v>
      </c>
      <c r="B89" s="23" t="s">
        <v>227</v>
      </c>
      <c r="C89" s="23" t="s">
        <v>358</v>
      </c>
    </row>
    <row r="90" spans="1:3" ht="17" thickBot="1">
      <c r="A90" s="23" t="s">
        <v>193</v>
      </c>
      <c r="B90" s="23" t="s">
        <v>192</v>
      </c>
      <c r="C90" s="23" t="s">
        <v>358</v>
      </c>
    </row>
    <row r="91" spans="1:3" ht="17" thickBot="1">
      <c r="A91" s="22" t="s">
        <v>242</v>
      </c>
      <c r="B91" s="22" t="s">
        <v>95</v>
      </c>
      <c r="C91" s="23" t="s">
        <v>358</v>
      </c>
    </row>
    <row r="92" spans="1:3" ht="17" thickBot="1">
      <c r="A92" s="23" t="s">
        <v>113</v>
      </c>
      <c r="B92" s="23" t="s">
        <v>112</v>
      </c>
      <c r="C92" s="23" t="s">
        <v>359</v>
      </c>
    </row>
    <row r="93" spans="1:3" ht="16" thickBot="1">
      <c r="A93" s="21" t="s">
        <v>327</v>
      </c>
      <c r="B93" s="21" t="s">
        <v>107</v>
      </c>
      <c r="C93" s="21" t="s">
        <v>358</v>
      </c>
    </row>
    <row r="94" spans="1:3" ht="17" thickBot="1">
      <c r="A94" s="23" t="s">
        <v>160</v>
      </c>
      <c r="B94" s="23" t="s">
        <v>159</v>
      </c>
      <c r="C94" s="23" t="s">
        <v>358</v>
      </c>
    </row>
    <row r="95" spans="1:3" ht="17" thickBot="1">
      <c r="A95" s="22" t="s">
        <v>364</v>
      </c>
      <c r="B95" s="22" t="s">
        <v>365</v>
      </c>
      <c r="C95" s="23" t="s">
        <v>358</v>
      </c>
    </row>
    <row r="96" spans="1:3" ht="17" thickBot="1">
      <c r="A96" s="23" t="s">
        <v>231</v>
      </c>
      <c r="B96" s="23" t="s">
        <v>230</v>
      </c>
      <c r="C96" s="23" t="s">
        <v>358</v>
      </c>
    </row>
    <row r="97" spans="1:3" ht="17" thickBot="1">
      <c r="A97" s="23" t="s">
        <v>101</v>
      </c>
      <c r="B97" s="23" t="s">
        <v>100</v>
      </c>
      <c r="C97" s="23" t="s">
        <v>358</v>
      </c>
    </row>
    <row r="98" spans="1:3" ht="17" thickBot="1">
      <c r="A98" s="23" t="s">
        <v>58</v>
      </c>
      <c r="B98" s="23" t="s">
        <v>57</v>
      </c>
      <c r="C98" s="23" t="s">
        <v>358</v>
      </c>
    </row>
    <row r="99" spans="1:3" ht="17" thickBot="1">
      <c r="A99" s="23" t="s">
        <v>58</v>
      </c>
      <c r="B99" s="23" t="s">
        <v>120</v>
      </c>
      <c r="C99" s="23" t="s">
        <v>359</v>
      </c>
    </row>
    <row r="100" spans="1:3" ht="17" thickBot="1">
      <c r="A100" s="23" t="s">
        <v>99</v>
      </c>
      <c r="B100" s="23" t="s">
        <v>98</v>
      </c>
      <c r="C100" s="23" t="s">
        <v>358</v>
      </c>
    </row>
    <row r="101" spans="1:3" ht="17" hidden="1" thickBot="1">
      <c r="A101" s="23" t="s">
        <v>70</v>
      </c>
      <c r="B101" s="23" t="s">
        <v>69</v>
      </c>
      <c r="C101" s="23" t="s">
        <v>357</v>
      </c>
    </row>
    <row r="102" spans="1:3" ht="17" thickBot="1">
      <c r="A102" s="23" t="s">
        <v>172</v>
      </c>
      <c r="B102" s="23" t="s">
        <v>171</v>
      </c>
      <c r="C102" s="23" t="s">
        <v>358</v>
      </c>
    </row>
    <row r="103" spans="1:3" ht="17" thickBot="1">
      <c r="A103" s="23" t="s">
        <v>165</v>
      </c>
      <c r="B103" s="23" t="s">
        <v>164</v>
      </c>
      <c r="C103" s="23" t="s">
        <v>358</v>
      </c>
    </row>
    <row r="104" spans="1:3" ht="17" thickBot="1">
      <c r="A104" s="23" t="s">
        <v>35</v>
      </c>
      <c r="B104" s="23" t="s">
        <v>34</v>
      </c>
      <c r="C104" s="23" t="s">
        <v>358</v>
      </c>
    </row>
    <row r="105" spans="1:3" ht="17" thickBot="1">
      <c r="A105" s="23" t="s">
        <v>218</v>
      </c>
      <c r="B105" s="23" t="s">
        <v>366</v>
      </c>
      <c r="C105" s="23" t="s">
        <v>358</v>
      </c>
    </row>
    <row r="106" spans="1:3" ht="17" thickBot="1">
      <c r="A106" s="21" t="s">
        <v>367</v>
      </c>
      <c r="B106" s="21" t="s">
        <v>120</v>
      </c>
      <c r="C106" s="24" t="s">
        <v>358</v>
      </c>
    </row>
    <row r="107" spans="1:3" ht="17" thickBot="1">
      <c r="A107" s="21" t="s">
        <v>68</v>
      </c>
      <c r="B107" s="21" t="s">
        <v>67</v>
      </c>
      <c r="C107" s="24" t="s">
        <v>358</v>
      </c>
    </row>
    <row r="108" spans="1:3" ht="17" thickBot="1">
      <c r="A108" s="21" t="s">
        <v>77</v>
      </c>
      <c r="B108" s="21" t="s">
        <v>76</v>
      </c>
      <c r="C108" s="24" t="s">
        <v>358</v>
      </c>
    </row>
    <row r="109" spans="1:3" ht="17" thickBot="1">
      <c r="A109" s="21" t="s">
        <v>89</v>
      </c>
      <c r="B109" s="21" t="s">
        <v>270</v>
      </c>
      <c r="C109" s="24" t="s">
        <v>358</v>
      </c>
    </row>
    <row r="110" spans="1:3" ht="17" thickBot="1">
      <c r="A110" s="21" t="s">
        <v>89</v>
      </c>
      <c r="B110" s="21" t="s">
        <v>88</v>
      </c>
      <c r="C110" s="24" t="s">
        <v>358</v>
      </c>
    </row>
    <row r="111" spans="1:3" ht="17" thickBot="1">
      <c r="A111" s="21" t="s">
        <v>318</v>
      </c>
      <c r="B111" s="21" t="s">
        <v>317</v>
      </c>
      <c r="C111" s="24" t="s">
        <v>358</v>
      </c>
    </row>
    <row r="112" spans="1:3" ht="17" thickBot="1">
      <c r="A112" s="21" t="s">
        <v>41</v>
      </c>
      <c r="B112" s="21" t="s">
        <v>40</v>
      </c>
      <c r="C112" s="24" t="s">
        <v>358</v>
      </c>
    </row>
    <row r="113" spans="1:3" ht="17" thickBot="1">
      <c r="A113" s="21" t="s">
        <v>199</v>
      </c>
      <c r="B113" s="21" t="s">
        <v>198</v>
      </c>
      <c r="C113" s="24" t="s">
        <v>358</v>
      </c>
    </row>
    <row r="114" spans="1:3" ht="17" thickBot="1">
      <c r="A114" s="21" t="s">
        <v>129</v>
      </c>
      <c r="B114" s="21" t="s">
        <v>129</v>
      </c>
      <c r="C114" s="24" t="s">
        <v>358</v>
      </c>
    </row>
    <row r="115" spans="1:3" ht="17" thickBot="1">
      <c r="A115" s="21" t="s">
        <v>329</v>
      </c>
      <c r="B115" s="21" t="s">
        <v>222</v>
      </c>
      <c r="C115" s="24" t="s">
        <v>358</v>
      </c>
    </row>
    <row r="116" spans="1:3" ht="17" thickBot="1">
      <c r="A116" s="21" t="s">
        <v>288</v>
      </c>
      <c r="B116" s="21" t="s">
        <v>368</v>
      </c>
      <c r="C116" s="24" t="s">
        <v>358</v>
      </c>
    </row>
    <row r="117" spans="1:3" ht="17" thickBot="1">
      <c r="A117" s="21" t="s">
        <v>282</v>
      </c>
      <c r="B117" s="21" t="s">
        <v>281</v>
      </c>
      <c r="C117" s="24" t="s">
        <v>358</v>
      </c>
    </row>
    <row r="118" spans="1:3" ht="17" thickBot="1">
      <c r="A118" s="21" t="s">
        <v>304</v>
      </c>
      <c r="B118" s="21" t="s">
        <v>303</v>
      </c>
      <c r="C118" s="24" t="s">
        <v>358</v>
      </c>
    </row>
    <row r="119" spans="1:3" ht="17" thickBot="1">
      <c r="A119" s="21" t="s">
        <v>287</v>
      </c>
      <c r="B119" s="21" t="s">
        <v>286</v>
      </c>
      <c r="C119" s="24" t="s">
        <v>358</v>
      </c>
    </row>
    <row r="120" spans="1:3" ht="17" thickBot="1">
      <c r="A120" s="21" t="s">
        <v>203</v>
      </c>
      <c r="B120" s="21" t="s">
        <v>369</v>
      </c>
      <c r="C120" s="24" t="s">
        <v>358</v>
      </c>
    </row>
    <row r="121" spans="1:3" ht="17" thickBot="1">
      <c r="A121" s="21" t="s">
        <v>190</v>
      </c>
      <c r="B121" s="21" t="s">
        <v>370</v>
      </c>
      <c r="C121" s="24" t="s">
        <v>358</v>
      </c>
    </row>
    <row r="122" spans="1:3" ht="17" thickBot="1">
      <c r="A122" s="21" t="s">
        <v>248</v>
      </c>
      <c r="B122" s="21" t="s">
        <v>247</v>
      </c>
      <c r="C122" s="24" t="s">
        <v>358</v>
      </c>
    </row>
    <row r="123" spans="1:3" ht="17" thickBot="1">
      <c r="A123" s="21" t="s">
        <v>216</v>
      </c>
      <c r="B123" s="21" t="s">
        <v>215</v>
      </c>
      <c r="C123" s="24" t="s">
        <v>358</v>
      </c>
    </row>
    <row r="124" spans="1:3" ht="17" thickBot="1">
      <c r="A124" s="21" t="s">
        <v>204</v>
      </c>
      <c r="B124" s="21" t="s">
        <v>296</v>
      </c>
      <c r="C124" s="24" t="s">
        <v>358</v>
      </c>
    </row>
    <row r="125" spans="1:3" ht="30" thickBot="1">
      <c r="A125" s="21" t="s">
        <v>371</v>
      </c>
      <c r="B125" s="21" t="s">
        <v>372</v>
      </c>
      <c r="C125" s="24" t="s">
        <v>358</v>
      </c>
    </row>
    <row r="126" spans="1:3" ht="17" thickBot="1">
      <c r="A126" s="21" t="s">
        <v>307</v>
      </c>
      <c r="B126" s="21" t="s">
        <v>306</v>
      </c>
      <c r="C126" s="24" t="s">
        <v>358</v>
      </c>
    </row>
    <row r="127" spans="1:3" ht="17" thickBot="1">
      <c r="A127" s="21" t="s">
        <v>331</v>
      </c>
      <c r="B127" s="21" t="s">
        <v>330</v>
      </c>
      <c r="C127" s="24" t="s">
        <v>358</v>
      </c>
    </row>
    <row r="128" spans="1:3" ht="17" thickBot="1">
      <c r="A128" s="21" t="s">
        <v>207</v>
      </c>
      <c r="B128" s="21" t="s">
        <v>206</v>
      </c>
      <c r="C128" s="24" t="s">
        <v>358</v>
      </c>
    </row>
    <row r="129" spans="1:3" ht="17" thickBot="1">
      <c r="A129" s="21" t="s">
        <v>52</v>
      </c>
      <c r="B129" s="21" t="s">
        <v>53</v>
      </c>
      <c r="C129" s="24" t="s">
        <v>358</v>
      </c>
    </row>
    <row r="130" spans="1:3" ht="17" thickBot="1">
      <c r="A130" s="21" t="s">
        <v>350</v>
      </c>
      <c r="B130" s="21" t="s">
        <v>349</v>
      </c>
      <c r="C130" s="24" t="s">
        <v>358</v>
      </c>
    </row>
    <row r="131" spans="1:3" ht="17" thickBot="1">
      <c r="A131" s="21" t="s">
        <v>302</v>
      </c>
      <c r="B131" s="21" t="s">
        <v>301</v>
      </c>
      <c r="C131" s="24" t="s">
        <v>358</v>
      </c>
    </row>
    <row r="132" spans="1:3" ht="17" thickBot="1">
      <c r="A132" s="21" t="s">
        <v>373</v>
      </c>
      <c r="B132" s="21" t="s">
        <v>374</v>
      </c>
      <c r="C132" s="24" t="s">
        <v>358</v>
      </c>
    </row>
    <row r="133" spans="1:3" ht="17" thickBot="1">
      <c r="A133" s="21" t="s">
        <v>298</v>
      </c>
      <c r="B133" s="21" t="s">
        <v>375</v>
      </c>
      <c r="C133" s="24" t="s">
        <v>358</v>
      </c>
    </row>
    <row r="134" spans="1:3" ht="17" thickBot="1">
      <c r="A134" s="21" t="s">
        <v>376</v>
      </c>
      <c r="B134" s="21" t="s">
        <v>120</v>
      </c>
      <c r="C134" s="24" t="s">
        <v>358</v>
      </c>
    </row>
    <row r="135" spans="1:3" ht="17" thickBot="1">
      <c r="A135" s="21" t="s">
        <v>125</v>
      </c>
      <c r="B135" s="21" t="s">
        <v>124</v>
      </c>
      <c r="C135" s="24" t="s">
        <v>358</v>
      </c>
    </row>
    <row r="136" spans="1:3" ht="17" thickBot="1">
      <c r="A136" s="21" t="s">
        <v>38</v>
      </c>
      <c r="B136" s="21" t="s">
        <v>37</v>
      </c>
      <c r="C136" s="24" t="s">
        <v>358</v>
      </c>
    </row>
    <row r="137" spans="1:3" ht="17" thickBot="1">
      <c r="A137" s="21" t="s">
        <v>348</v>
      </c>
      <c r="B137" s="21" t="s">
        <v>347</v>
      </c>
      <c r="C137" s="24" t="s">
        <v>358</v>
      </c>
    </row>
    <row r="138" spans="1:3" ht="17" thickBot="1">
      <c r="A138" s="21" t="s">
        <v>174</v>
      </c>
      <c r="B138" s="21" t="s">
        <v>173</v>
      </c>
      <c r="C138" s="24" t="s">
        <v>358</v>
      </c>
    </row>
    <row r="139" spans="1:3" ht="17" thickBot="1">
      <c r="A139" s="21" t="s">
        <v>196</v>
      </c>
      <c r="B139" s="21" t="s">
        <v>195</v>
      </c>
      <c r="C139" s="24" t="s">
        <v>358</v>
      </c>
    </row>
    <row r="140" spans="1:3" ht="16">
      <c r="A140" s="25" t="s">
        <v>288</v>
      </c>
      <c r="B140" s="25" t="s">
        <v>340</v>
      </c>
      <c r="C140" s="24" t="s">
        <v>358</v>
      </c>
    </row>
    <row r="141" spans="1:3" ht="29">
      <c r="A141" s="25" t="s">
        <v>285</v>
      </c>
      <c r="B141" s="25" t="s">
        <v>284</v>
      </c>
      <c r="C141" s="24" t="s">
        <v>358</v>
      </c>
    </row>
    <row r="142" spans="1:3" ht="16">
      <c r="A142" s="25" t="s">
        <v>333</v>
      </c>
      <c r="B142" s="25" t="s">
        <v>252</v>
      </c>
      <c r="C142" s="24" t="s">
        <v>358</v>
      </c>
    </row>
    <row r="143" spans="1:3" ht="16">
      <c r="A143" s="25" t="s">
        <v>565</v>
      </c>
      <c r="B143" s="25" t="s">
        <v>328</v>
      </c>
      <c r="C143" s="24" t="s">
        <v>358</v>
      </c>
    </row>
    <row r="144" spans="1:3" ht="29">
      <c r="A144" s="25" t="s">
        <v>89</v>
      </c>
      <c r="B144" s="25" t="s">
        <v>566</v>
      </c>
      <c r="C144" s="24" t="s">
        <v>358</v>
      </c>
    </row>
    <row r="145" spans="1:3" ht="16">
      <c r="A145" s="25" t="s">
        <v>567</v>
      </c>
      <c r="B145" s="25" t="s">
        <v>107</v>
      </c>
      <c r="C145" s="24" t="s">
        <v>358</v>
      </c>
    </row>
    <row r="146" spans="1:3" ht="16">
      <c r="A146" s="25" t="s">
        <v>314</v>
      </c>
      <c r="B146" s="25" t="s">
        <v>568</v>
      </c>
      <c r="C146" s="24" t="s">
        <v>358</v>
      </c>
    </row>
    <row r="147" spans="1:3" ht="16">
      <c r="A147" s="25" t="s">
        <v>570</v>
      </c>
      <c r="B147" s="25" t="s">
        <v>569</v>
      </c>
      <c r="C147" s="24" t="s">
        <v>358</v>
      </c>
    </row>
    <row r="148" spans="1:3" ht="16">
      <c r="A148" s="25" t="s">
        <v>572</v>
      </c>
      <c r="B148" s="25" t="s">
        <v>571</v>
      </c>
      <c r="C148" s="24" t="s">
        <v>358</v>
      </c>
    </row>
    <row r="149" spans="1:3" ht="16">
      <c r="A149" s="25" t="s">
        <v>597</v>
      </c>
      <c r="B149" s="25" t="s">
        <v>598</v>
      </c>
      <c r="C149" s="24" t="s">
        <v>358</v>
      </c>
    </row>
    <row r="150" spans="1:3" ht="16">
      <c r="A150" s="25" t="s">
        <v>555</v>
      </c>
      <c r="B150" s="25" t="s">
        <v>554</v>
      </c>
      <c r="C150" s="24" t="s">
        <v>358</v>
      </c>
    </row>
    <row r="151" spans="1:3" ht="16">
      <c r="A151" s="25" t="s">
        <v>552</v>
      </c>
      <c r="B151" s="25" t="s">
        <v>553</v>
      </c>
      <c r="C151" s="24" t="s">
        <v>358</v>
      </c>
    </row>
    <row r="152" spans="1:3" ht="16">
      <c r="A152" s="25" t="s">
        <v>196</v>
      </c>
      <c r="B152" s="25" t="s">
        <v>599</v>
      </c>
      <c r="C152" s="24" t="s">
        <v>358</v>
      </c>
    </row>
    <row r="153" spans="1:3" ht="16">
      <c r="A153" s="25" t="s">
        <v>600</v>
      </c>
      <c r="B153" s="25" t="s">
        <v>558</v>
      </c>
      <c r="C153" s="24" t="s">
        <v>358</v>
      </c>
    </row>
    <row r="154" spans="1:3" ht="16">
      <c r="A154" s="25" t="s">
        <v>326</v>
      </c>
      <c r="B154" s="25" t="s">
        <v>325</v>
      </c>
      <c r="C154" s="24" t="s">
        <v>358</v>
      </c>
    </row>
  </sheetData>
  <autoFilter ref="A1:C139" xr:uid="{00000000-0009-0000-0000-00002D000000}">
    <filterColumn colId="2">
      <filters>
        <filter val="yes"/>
      </filters>
    </filterColumn>
  </autoFilter>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1">
    <tabColor theme="5" tint="0.39997558519241921"/>
  </sheetPr>
  <dimension ref="A1:X264"/>
  <sheetViews>
    <sheetView workbookViewId="0">
      <selection activeCell="A2" sqref="A2:M2"/>
    </sheetView>
  </sheetViews>
  <sheetFormatPr baseColWidth="10" defaultColWidth="8.83203125" defaultRowHeight="15"/>
  <sheetData>
    <row r="1" spans="8:24">
      <c r="H1" t="s">
        <v>377</v>
      </c>
      <c r="R1" t="s">
        <v>573</v>
      </c>
    </row>
    <row r="2" spans="8:24">
      <c r="H2" t="s">
        <v>378</v>
      </c>
    </row>
    <row r="3" spans="8:24">
      <c r="H3" t="s">
        <v>379</v>
      </c>
    </row>
    <row r="4" spans="8:24">
      <c r="X4" t="s">
        <v>628</v>
      </c>
    </row>
    <row r="210" spans="1:6">
      <c r="A210" s="25"/>
      <c r="B210" s="25"/>
      <c r="D210" s="36"/>
    </row>
    <row r="211" spans="1:6">
      <c r="A211" s="25"/>
      <c r="B211" s="25"/>
      <c r="D211" s="37"/>
    </row>
    <row r="212" spans="1:6">
      <c r="A212" s="25"/>
      <c r="B212" s="25"/>
      <c r="D212" s="37"/>
    </row>
    <row r="213" spans="1:6">
      <c r="A213" s="25"/>
      <c r="B213" s="25"/>
      <c r="D213" s="37"/>
    </row>
    <row r="214" spans="1:6">
      <c r="A214" s="25"/>
      <c r="B214" s="25"/>
      <c r="D214" s="37"/>
    </row>
    <row r="215" spans="1:6">
      <c r="A215" s="25"/>
      <c r="B215" s="25"/>
      <c r="D215" s="37"/>
    </row>
    <row r="216" spans="1:6">
      <c r="F216" s="38"/>
    </row>
    <row r="217" spans="1:6">
      <c r="F217" s="38"/>
    </row>
    <row r="218" spans="1:6">
      <c r="F218" s="38"/>
    </row>
    <row r="219" spans="1:6">
      <c r="F219" s="38"/>
    </row>
    <row r="220" spans="1:6">
      <c r="F220" s="38"/>
    </row>
    <row r="221" spans="1:6">
      <c r="F221" s="38"/>
    </row>
    <row r="222" spans="1:6">
      <c r="F222" s="38"/>
    </row>
    <row r="223" spans="1:6">
      <c r="F223" s="38"/>
    </row>
    <row r="224" spans="1:6">
      <c r="F224" s="38"/>
    </row>
    <row r="225" spans="6:6">
      <c r="F225" s="38"/>
    </row>
    <row r="226" spans="6:6">
      <c r="F226" s="38"/>
    </row>
    <row r="227" spans="6:6">
      <c r="F227" s="38"/>
    </row>
    <row r="228" spans="6:6">
      <c r="F228" s="38"/>
    </row>
    <row r="229" spans="6:6">
      <c r="F229" s="38"/>
    </row>
    <row r="230" spans="6:6">
      <c r="F230" s="38"/>
    </row>
    <row r="231" spans="6:6">
      <c r="F231" s="38"/>
    </row>
    <row r="232" spans="6:6">
      <c r="F232" s="38"/>
    </row>
    <row r="233" spans="6:6">
      <c r="F233" s="38"/>
    </row>
    <row r="234" spans="6:6">
      <c r="F234" s="38"/>
    </row>
    <row r="235" spans="6:6">
      <c r="F235" s="38"/>
    </row>
    <row r="236" spans="6:6">
      <c r="F236" s="38"/>
    </row>
    <row r="237" spans="6:6">
      <c r="F237" s="38"/>
    </row>
    <row r="238" spans="6:6">
      <c r="F238" s="38"/>
    </row>
    <row r="239" spans="6:6">
      <c r="F239" s="38"/>
    </row>
    <row r="240" spans="6:6">
      <c r="F240" s="38"/>
    </row>
    <row r="241" spans="6:6">
      <c r="F241" s="38"/>
    </row>
    <row r="259" spans="1:4">
      <c r="A259" s="25"/>
      <c r="B259" s="25"/>
      <c r="D259" s="36"/>
    </row>
    <row r="260" spans="1:4">
      <c r="A260" s="25"/>
      <c r="B260" s="25"/>
      <c r="D260" s="37"/>
    </row>
    <row r="261" spans="1:4">
      <c r="A261" s="25"/>
      <c r="B261" s="25"/>
      <c r="D261" s="37"/>
    </row>
    <row r="262" spans="1:4">
      <c r="A262" s="25"/>
      <c r="B262" s="25"/>
      <c r="D262" s="37"/>
    </row>
    <row r="263" spans="1:4">
      <c r="A263" s="25"/>
      <c r="B263" s="25"/>
      <c r="D263" s="37"/>
    </row>
    <row r="264" spans="1:4">
      <c r="A264" s="25"/>
      <c r="B264" s="25"/>
      <c r="D264" s="37"/>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3">
    <tabColor theme="5" tint="0.39997558519241921"/>
  </sheetPr>
  <dimension ref="A1:E97"/>
  <sheetViews>
    <sheetView workbookViewId="0">
      <selection activeCell="A2" sqref="A2:M2"/>
    </sheetView>
  </sheetViews>
  <sheetFormatPr baseColWidth="10" defaultColWidth="8.83203125" defaultRowHeight="15"/>
  <cols>
    <col min="3" max="3" width="15" bestFit="1" customWidth="1"/>
    <col min="4" max="4" width="18" bestFit="1" customWidth="1"/>
  </cols>
  <sheetData>
    <row r="1" spans="1:5" ht="16" thickBot="1">
      <c r="A1" t="s">
        <v>542</v>
      </c>
      <c r="B1" t="s">
        <v>541</v>
      </c>
      <c r="C1" t="s">
        <v>0</v>
      </c>
      <c r="D1" t="s">
        <v>1</v>
      </c>
      <c r="E1" t="s">
        <v>2</v>
      </c>
    </row>
    <row r="2" spans="1:5" ht="26" thickBot="1">
      <c r="A2" s="26" t="s">
        <v>540</v>
      </c>
      <c r="B2" s="31" t="s">
        <v>539</v>
      </c>
      <c r="C2" t="str">
        <f t="shared" ref="C2:C33" si="0">RIGHT(A2,LEN(A2)-FIND(",",A2)-1)</f>
        <v>Kody</v>
      </c>
      <c r="D2" t="str">
        <f t="shared" ref="D2:D33" si="1">LEFT(A2,FIND(",",A2)-1)</f>
        <v>Allen</v>
      </c>
      <c r="E2" t="str">
        <f t="shared" ref="E2:E33" si="2">LEFT(B2,FIND("@",B2)-1)</f>
        <v>KLA5319</v>
      </c>
    </row>
    <row r="3" spans="1:5" ht="26" thickBot="1">
      <c r="A3" s="26" t="s">
        <v>538</v>
      </c>
      <c r="B3" s="31" t="s">
        <v>537</v>
      </c>
      <c r="C3" t="str">
        <f t="shared" si="0"/>
        <v>Kimberly</v>
      </c>
      <c r="D3" t="str">
        <f t="shared" si="1"/>
        <v>Anderson</v>
      </c>
      <c r="E3" t="str">
        <f t="shared" si="2"/>
        <v>KSA5170</v>
      </c>
    </row>
    <row r="4" spans="1:5" ht="26" thickBot="1">
      <c r="A4" s="26" t="s">
        <v>536</v>
      </c>
      <c r="B4" s="31" t="s">
        <v>535</v>
      </c>
      <c r="C4" t="str">
        <f t="shared" si="0"/>
        <v>Alexander</v>
      </c>
      <c r="D4" t="str">
        <f t="shared" si="1"/>
        <v>Arena</v>
      </c>
      <c r="E4" t="str">
        <f t="shared" si="2"/>
        <v>AFA5399</v>
      </c>
    </row>
    <row r="5" spans="1:5" ht="26" thickBot="1">
      <c r="A5" s="26" t="s">
        <v>534</v>
      </c>
      <c r="B5" s="31" t="s">
        <v>533</v>
      </c>
      <c r="C5" t="str">
        <f t="shared" si="0"/>
        <v>Ahmad Mohd</v>
      </c>
      <c r="D5" t="str">
        <f t="shared" si="1"/>
        <v>Azhar</v>
      </c>
      <c r="E5" t="str">
        <f t="shared" si="2"/>
        <v>AQM6158</v>
      </c>
    </row>
    <row r="6" spans="1:5" ht="26" thickBot="1">
      <c r="A6" s="26" t="s">
        <v>532</v>
      </c>
      <c r="B6" s="31" t="s">
        <v>531</v>
      </c>
      <c r="C6" t="str">
        <f t="shared" si="0"/>
        <v>Mallory</v>
      </c>
      <c r="D6" t="str">
        <f t="shared" si="1"/>
        <v>Beard</v>
      </c>
      <c r="E6" t="str">
        <f t="shared" si="2"/>
        <v>MMB6124</v>
      </c>
    </row>
    <row r="7" spans="1:5" ht="26" thickBot="1">
      <c r="A7" s="26" t="s">
        <v>530</v>
      </c>
      <c r="B7" s="31" t="s">
        <v>529</v>
      </c>
      <c r="C7" t="str">
        <f t="shared" si="0"/>
        <v>Margot</v>
      </c>
      <c r="D7" t="str">
        <f t="shared" si="1"/>
        <v>California</v>
      </c>
      <c r="E7" t="str">
        <f t="shared" si="2"/>
        <v>MAC6866</v>
      </c>
    </row>
    <row r="8" spans="1:5" ht="26" thickBot="1">
      <c r="A8" s="26" t="s">
        <v>528</v>
      </c>
      <c r="B8" s="31" t="s">
        <v>527</v>
      </c>
      <c r="C8" t="str">
        <f t="shared" si="0"/>
        <v>Alexis</v>
      </c>
      <c r="D8" t="str">
        <f t="shared" si="1"/>
        <v>Carp</v>
      </c>
      <c r="E8" t="str">
        <f t="shared" si="2"/>
        <v>AMC7067</v>
      </c>
    </row>
    <row r="9" spans="1:5" ht="26" thickBot="1">
      <c r="A9" s="26" t="s">
        <v>526</v>
      </c>
      <c r="B9" s="31" t="s">
        <v>525</v>
      </c>
      <c r="C9" t="str">
        <f t="shared" si="0"/>
        <v>Shumin</v>
      </c>
      <c r="D9" t="str">
        <f t="shared" si="1"/>
        <v>Chen</v>
      </c>
      <c r="E9" t="str">
        <f t="shared" si="2"/>
        <v>QUC54</v>
      </c>
    </row>
    <row r="10" spans="1:5" ht="26" thickBot="1">
      <c r="A10" s="26" t="s">
        <v>524</v>
      </c>
      <c r="B10" s="31" t="s">
        <v>523</v>
      </c>
      <c r="C10" t="str">
        <f t="shared" si="0"/>
        <v>Ying</v>
      </c>
      <c r="D10" t="str">
        <f t="shared" si="1"/>
        <v>Chen</v>
      </c>
      <c r="E10" t="str">
        <f t="shared" si="2"/>
        <v>YMC5189</v>
      </c>
    </row>
    <row r="11" spans="1:5" ht="26" thickBot="1">
      <c r="A11" s="26" t="s">
        <v>522</v>
      </c>
      <c r="B11" s="31" t="s">
        <v>521</v>
      </c>
      <c r="C11" t="str">
        <f t="shared" si="0"/>
        <v>Courtney</v>
      </c>
      <c r="D11" t="str">
        <f t="shared" si="1"/>
        <v>Cherry</v>
      </c>
      <c r="E11" t="str">
        <f t="shared" si="2"/>
        <v>CLC5887</v>
      </c>
    </row>
    <row r="12" spans="1:5" ht="26" thickBot="1">
      <c r="A12" s="26" t="s">
        <v>520</v>
      </c>
      <c r="B12" s="28" t="s">
        <v>519</v>
      </c>
      <c r="C12" t="str">
        <f t="shared" si="0"/>
        <v>Shannon</v>
      </c>
      <c r="D12" t="str">
        <f t="shared" si="1"/>
        <v>Cikowski</v>
      </c>
      <c r="E12" t="str">
        <f t="shared" si="2"/>
        <v>SPC5519</v>
      </c>
    </row>
    <row r="13" spans="1:5" ht="26" thickBot="1">
      <c r="A13" s="26" t="s">
        <v>518</v>
      </c>
      <c r="B13" s="28" t="s">
        <v>517</v>
      </c>
      <c r="C13" t="str">
        <f t="shared" si="0"/>
        <v>Olivia</v>
      </c>
      <c r="D13" t="str">
        <f t="shared" si="1"/>
        <v>Dalby</v>
      </c>
      <c r="E13" t="str">
        <f t="shared" si="2"/>
        <v>OPD5013</v>
      </c>
    </row>
    <row r="14" spans="1:5" ht="26" thickBot="1">
      <c r="A14" s="26" t="s">
        <v>576</v>
      </c>
      <c r="B14" s="31" t="s">
        <v>577</v>
      </c>
      <c r="C14" t="str">
        <f t="shared" si="0"/>
        <v>Alexis</v>
      </c>
      <c r="D14" t="str">
        <f t="shared" si="1"/>
        <v>Dobransky</v>
      </c>
      <c r="E14" t="str">
        <f t="shared" si="2"/>
        <v>ALD5655</v>
      </c>
    </row>
    <row r="15" spans="1:5" ht="26" thickBot="1">
      <c r="A15" s="26" t="s">
        <v>516</v>
      </c>
      <c r="B15" s="31" t="s">
        <v>515</v>
      </c>
      <c r="C15" t="str">
        <f t="shared" si="0"/>
        <v>Kyle</v>
      </c>
      <c r="D15" t="str">
        <f t="shared" si="1"/>
        <v>Dougherty</v>
      </c>
      <c r="E15" t="str">
        <f t="shared" si="2"/>
        <v>KJD5424</v>
      </c>
    </row>
    <row r="16" spans="1:5" ht="26" thickBot="1">
      <c r="A16" s="26" t="s">
        <v>514</v>
      </c>
      <c r="B16" s="28" t="s">
        <v>513</v>
      </c>
      <c r="C16" t="str">
        <f t="shared" si="0"/>
        <v>Mayting</v>
      </c>
      <c r="D16" t="str">
        <f t="shared" si="1"/>
        <v>Feng</v>
      </c>
      <c r="E16" t="str">
        <f t="shared" si="2"/>
        <v>MUF72</v>
      </c>
    </row>
    <row r="17" spans="1:5" ht="26" thickBot="1">
      <c r="A17" s="26" t="s">
        <v>512</v>
      </c>
      <c r="B17" s="31" t="s">
        <v>511</v>
      </c>
      <c r="C17" t="str">
        <f t="shared" si="0"/>
        <v>Yang</v>
      </c>
      <c r="D17" t="str">
        <f t="shared" si="1"/>
        <v>Gao</v>
      </c>
      <c r="E17" t="str">
        <f t="shared" si="2"/>
        <v>YUG61</v>
      </c>
    </row>
    <row r="18" spans="1:5" ht="26" thickBot="1">
      <c r="A18" s="26" t="s">
        <v>510</v>
      </c>
      <c r="B18" s="28" t="s">
        <v>509</v>
      </c>
      <c r="C18" t="str">
        <f t="shared" si="0"/>
        <v>Aaron</v>
      </c>
      <c r="D18" t="str">
        <f t="shared" si="1"/>
        <v>Gersh</v>
      </c>
      <c r="E18" t="str">
        <f t="shared" si="2"/>
        <v>ARG5600</v>
      </c>
    </row>
    <row r="19" spans="1:5" ht="26" thickBot="1">
      <c r="A19" s="26" t="s">
        <v>508</v>
      </c>
      <c r="B19" s="31" t="s">
        <v>507</v>
      </c>
      <c r="C19" t="str">
        <f t="shared" si="0"/>
        <v>Connor</v>
      </c>
      <c r="D19" t="str">
        <f t="shared" si="1"/>
        <v>Grawbowski</v>
      </c>
      <c r="E19" t="str">
        <f t="shared" si="2"/>
        <v>ctg5142</v>
      </c>
    </row>
    <row r="20" spans="1:5" ht="26" thickBot="1">
      <c r="A20" s="26" t="s">
        <v>506</v>
      </c>
      <c r="B20" s="28" t="s">
        <v>505</v>
      </c>
      <c r="C20" t="str">
        <f t="shared" si="0"/>
        <v>Taras</v>
      </c>
      <c r="D20" t="str">
        <f t="shared" si="1"/>
        <v>Guanowsky</v>
      </c>
      <c r="E20" t="str">
        <f t="shared" si="2"/>
        <v>TXG206</v>
      </c>
    </row>
    <row r="21" spans="1:5" ht="26" thickBot="1">
      <c r="A21" s="26" t="s">
        <v>504</v>
      </c>
      <c r="B21" s="28" t="s">
        <v>503</v>
      </c>
      <c r="C21" t="str">
        <f t="shared" si="0"/>
        <v>Atharv</v>
      </c>
      <c r="D21" t="str">
        <f t="shared" si="1"/>
        <v>Gupte</v>
      </c>
      <c r="E21" t="str">
        <f t="shared" si="2"/>
        <v>ABG5424</v>
      </c>
    </row>
    <row r="22" spans="1:5" ht="26" thickBot="1">
      <c r="A22" s="26" t="s">
        <v>502</v>
      </c>
      <c r="B22" s="31" t="s">
        <v>501</v>
      </c>
      <c r="C22" t="str">
        <f t="shared" si="0"/>
        <v>Zhiyi</v>
      </c>
      <c r="D22" t="str">
        <f t="shared" si="1"/>
        <v>Han</v>
      </c>
      <c r="E22" t="str">
        <f t="shared" si="2"/>
        <v>ZVH5145</v>
      </c>
    </row>
    <row r="23" spans="1:5" ht="38" thickBot="1">
      <c r="A23" s="26" t="s">
        <v>578</v>
      </c>
      <c r="B23" s="31" t="s">
        <v>579</v>
      </c>
      <c r="C23" t="str">
        <f t="shared" si="0"/>
        <v>Muhamad Hadi</v>
      </c>
      <c r="D23" t="str">
        <f t="shared" si="1"/>
        <v>Haridan</v>
      </c>
      <c r="E23" t="str">
        <f t="shared" si="2"/>
        <v>MFH5449</v>
      </c>
    </row>
    <row r="24" spans="1:5" ht="26" thickBot="1">
      <c r="A24" s="26" t="s">
        <v>629</v>
      </c>
      <c r="B24" s="31" t="s">
        <v>630</v>
      </c>
      <c r="C24" t="str">
        <f t="shared" si="0"/>
        <v>Troy</v>
      </c>
      <c r="D24" t="str">
        <f t="shared" si="1"/>
        <v>Harro</v>
      </c>
      <c r="E24" t="str">
        <f t="shared" si="2"/>
        <v>TBH5102</v>
      </c>
    </row>
    <row r="25" spans="1:5" ht="26" thickBot="1">
      <c r="A25" s="26" t="s">
        <v>500</v>
      </c>
      <c r="B25" s="28" t="s">
        <v>499</v>
      </c>
      <c r="C25" t="str">
        <f t="shared" si="0"/>
        <v>Frankie</v>
      </c>
      <c r="D25" t="str">
        <f t="shared" si="1"/>
        <v>Haver</v>
      </c>
      <c r="E25" t="str">
        <f t="shared" si="2"/>
        <v>FPH5023</v>
      </c>
    </row>
    <row r="26" spans="1:5" ht="26" thickBot="1">
      <c r="A26" s="26" t="s">
        <v>498</v>
      </c>
      <c r="B26" s="31" t="s">
        <v>497</v>
      </c>
      <c r="C26" t="str">
        <f t="shared" si="0"/>
        <v>Rebecca</v>
      </c>
      <c r="D26" t="str">
        <f t="shared" si="1"/>
        <v>Hobman</v>
      </c>
      <c r="E26" t="str">
        <f t="shared" si="2"/>
        <v>RBH5207</v>
      </c>
    </row>
    <row r="27" spans="1:5" ht="26" thickBot="1">
      <c r="A27" s="26" t="s">
        <v>496</v>
      </c>
      <c r="B27" s="31" t="s">
        <v>495</v>
      </c>
      <c r="C27" t="str">
        <f t="shared" si="0"/>
        <v>Yixiao</v>
      </c>
      <c r="D27" t="str">
        <f t="shared" si="1"/>
        <v>Jiang</v>
      </c>
      <c r="E27" t="str">
        <f t="shared" si="2"/>
        <v>YXJ38</v>
      </c>
    </row>
    <row r="28" spans="1:5" ht="26" thickBot="1">
      <c r="A28" s="26" t="s">
        <v>494</v>
      </c>
      <c r="B28" s="28" t="s">
        <v>493</v>
      </c>
      <c r="C28" t="str">
        <f t="shared" si="0"/>
        <v>Caroline</v>
      </c>
      <c r="D28" t="str">
        <f t="shared" si="1"/>
        <v>Johnson</v>
      </c>
      <c r="E28" t="str">
        <f t="shared" si="2"/>
        <v>CRJ5193</v>
      </c>
    </row>
    <row r="29" spans="1:5" ht="26" thickBot="1">
      <c r="A29" s="26" t="s">
        <v>631</v>
      </c>
      <c r="B29" s="31" t="s">
        <v>632</v>
      </c>
      <c r="C29" t="str">
        <f t="shared" si="0"/>
        <v>Claudia Ho Yan</v>
      </c>
      <c r="D29" t="str">
        <f t="shared" si="1"/>
        <v>Jung</v>
      </c>
      <c r="E29" t="str">
        <f t="shared" si="2"/>
        <v>CJJ5206</v>
      </c>
    </row>
    <row r="30" spans="1:5" ht="26" thickBot="1">
      <c r="A30" s="26" t="s">
        <v>492</v>
      </c>
      <c r="B30" s="31" t="s">
        <v>491</v>
      </c>
      <c r="C30" t="str">
        <f t="shared" si="0"/>
        <v>Judith</v>
      </c>
      <c r="D30" t="str">
        <f t="shared" si="1"/>
        <v>Kahn</v>
      </c>
      <c r="E30" t="str">
        <f t="shared" si="2"/>
        <v>JBK5410</v>
      </c>
    </row>
    <row r="31" spans="1:5" ht="26" thickBot="1">
      <c r="A31" s="27" t="s">
        <v>490</v>
      </c>
      <c r="B31" s="31" t="s">
        <v>489</v>
      </c>
      <c r="C31" t="str">
        <f t="shared" si="0"/>
        <v>Sean</v>
      </c>
      <c r="D31" t="str">
        <f t="shared" si="1"/>
        <v>Klavans</v>
      </c>
      <c r="E31" t="str">
        <f t="shared" si="2"/>
        <v>SAK5707</v>
      </c>
    </row>
    <row r="32" spans="1:5" ht="26" thickBot="1">
      <c r="A32" s="26" t="s">
        <v>488</v>
      </c>
      <c r="B32" s="31" t="s">
        <v>487</v>
      </c>
      <c r="C32" t="str">
        <f t="shared" si="0"/>
        <v>Konner</v>
      </c>
      <c r="D32" t="str">
        <f t="shared" si="1"/>
        <v>Krueger</v>
      </c>
      <c r="E32" t="str">
        <f t="shared" si="2"/>
        <v>KJK5709</v>
      </c>
    </row>
    <row r="33" spans="1:5" ht="26" thickBot="1">
      <c r="A33" s="26" t="s">
        <v>486</v>
      </c>
      <c r="B33" s="31" t="s">
        <v>485</v>
      </c>
      <c r="C33" t="str">
        <f t="shared" si="0"/>
        <v>Jiaqi</v>
      </c>
      <c r="D33" t="str">
        <f t="shared" si="1"/>
        <v>Lai</v>
      </c>
      <c r="E33" t="str">
        <f t="shared" si="2"/>
        <v>JZL38</v>
      </c>
    </row>
    <row r="34" spans="1:5" ht="26" thickBot="1">
      <c r="A34" s="26" t="s">
        <v>484</v>
      </c>
      <c r="B34" s="31" t="s">
        <v>483</v>
      </c>
      <c r="C34" t="str">
        <f t="shared" ref="C34:C65" si="3">RIGHT(A34,LEN(A34)-FIND(",",A34)-1)</f>
        <v>Mitchell</v>
      </c>
      <c r="D34" t="str">
        <f t="shared" ref="D34:D65" si="4">LEFT(A34,FIND(",",A34)-1)</f>
        <v>Ledven</v>
      </c>
      <c r="E34" t="str">
        <f t="shared" ref="E34:E65" si="5">LEFT(B34,FIND("@",B34)-1)</f>
        <v>MRL5449</v>
      </c>
    </row>
    <row r="35" spans="1:5" ht="26" thickBot="1">
      <c r="A35" s="26" t="s">
        <v>580</v>
      </c>
      <c r="B35" s="31" t="s">
        <v>581</v>
      </c>
      <c r="C35" t="str">
        <f t="shared" si="3"/>
        <v>Hanzhang</v>
      </c>
      <c r="D35" t="str">
        <f t="shared" si="4"/>
        <v>Li</v>
      </c>
      <c r="E35" t="str">
        <f t="shared" si="5"/>
        <v>HPL5120</v>
      </c>
    </row>
    <row r="36" spans="1:5" ht="26" thickBot="1">
      <c r="A36" s="26" t="s">
        <v>482</v>
      </c>
      <c r="B36" s="31" t="s">
        <v>481</v>
      </c>
      <c r="C36" t="str">
        <f t="shared" si="3"/>
        <v>Heming</v>
      </c>
      <c r="D36" t="str">
        <f t="shared" si="4"/>
        <v>Liu</v>
      </c>
      <c r="E36" t="str">
        <f t="shared" si="5"/>
        <v>HXL335</v>
      </c>
    </row>
    <row r="37" spans="1:5" ht="26" thickBot="1">
      <c r="A37" s="26" t="s">
        <v>480</v>
      </c>
      <c r="B37" s="31" t="s">
        <v>479</v>
      </c>
      <c r="C37" t="str">
        <f t="shared" si="3"/>
        <v>Yixuan</v>
      </c>
      <c r="D37" t="str">
        <f t="shared" si="4"/>
        <v>Liu</v>
      </c>
      <c r="E37" t="str">
        <f t="shared" si="5"/>
        <v>YXL482</v>
      </c>
    </row>
    <row r="38" spans="1:5" ht="26" thickBot="1">
      <c r="A38" s="26" t="s">
        <v>478</v>
      </c>
      <c r="B38" s="31" t="s">
        <v>477</v>
      </c>
      <c r="C38" t="str">
        <f t="shared" si="3"/>
        <v>Hao</v>
      </c>
      <c r="D38" t="str">
        <f t="shared" si="4"/>
        <v>Lu</v>
      </c>
      <c r="E38" t="str">
        <f t="shared" si="5"/>
        <v>hfl5046</v>
      </c>
    </row>
    <row r="39" spans="1:5" ht="26" thickBot="1">
      <c r="A39" s="26" t="s">
        <v>476</v>
      </c>
      <c r="B39" s="31" t="s">
        <v>475</v>
      </c>
      <c r="C39" t="str">
        <f t="shared" si="3"/>
        <v>Jiayu</v>
      </c>
      <c r="D39" t="str">
        <f t="shared" si="4"/>
        <v>Luo</v>
      </c>
      <c r="E39" t="str">
        <f t="shared" si="5"/>
        <v>JZL299</v>
      </c>
    </row>
    <row r="40" spans="1:5" ht="26" thickBot="1">
      <c r="A40" s="26" t="s">
        <v>474</v>
      </c>
      <c r="B40" s="28" t="s">
        <v>473</v>
      </c>
      <c r="C40" t="str">
        <f t="shared" si="3"/>
        <v>Xijia</v>
      </c>
      <c r="D40" t="str">
        <f t="shared" si="4"/>
        <v>Luo</v>
      </c>
      <c r="E40" t="str">
        <f t="shared" si="5"/>
        <v>XKL5056</v>
      </c>
    </row>
    <row r="41" spans="1:5" ht="26" thickBot="1">
      <c r="A41" s="26" t="s">
        <v>472</v>
      </c>
      <c r="B41" s="31" t="s">
        <v>471</v>
      </c>
      <c r="C41" t="str">
        <f t="shared" si="3"/>
        <v>Yu</v>
      </c>
      <c r="D41" t="str">
        <f t="shared" si="4"/>
        <v>Luo</v>
      </c>
      <c r="E41" t="str">
        <f t="shared" si="5"/>
        <v>YML5242</v>
      </c>
    </row>
    <row r="42" spans="1:5" ht="26" thickBot="1">
      <c r="A42" s="26" t="s">
        <v>470</v>
      </c>
      <c r="B42" s="31" t="s">
        <v>469</v>
      </c>
      <c r="C42" t="str">
        <f t="shared" si="3"/>
        <v>Siyi</v>
      </c>
      <c r="D42" t="str">
        <f t="shared" si="4"/>
        <v>Ma</v>
      </c>
      <c r="E42" t="str">
        <f t="shared" si="5"/>
        <v>SBM5554</v>
      </c>
    </row>
    <row r="43" spans="1:5" ht="26" thickBot="1">
      <c r="A43" s="26" t="s">
        <v>468</v>
      </c>
      <c r="B43" s="31" t="s">
        <v>467</v>
      </c>
      <c r="C43" t="str">
        <f t="shared" si="3"/>
        <v>Lang</v>
      </c>
      <c r="D43" t="str">
        <f t="shared" si="4"/>
        <v>Mai</v>
      </c>
      <c r="E43" t="str">
        <f t="shared" si="5"/>
        <v>LUM95</v>
      </c>
    </row>
    <row r="44" spans="1:5" ht="26" thickBot="1">
      <c r="A44" s="26" t="s">
        <v>466</v>
      </c>
      <c r="B44" s="31" t="s">
        <v>465</v>
      </c>
      <c r="C44" t="str">
        <f t="shared" si="3"/>
        <v>Twinkle</v>
      </c>
      <c r="D44" t="str">
        <f t="shared" si="4"/>
        <v>Malhotra</v>
      </c>
      <c r="E44" t="str">
        <f t="shared" si="5"/>
        <v>TZM5406</v>
      </c>
    </row>
    <row r="45" spans="1:5" ht="38" thickBot="1">
      <c r="A45" s="26" t="s">
        <v>464</v>
      </c>
      <c r="B45" s="31" t="s">
        <v>463</v>
      </c>
      <c r="C45" t="str">
        <f t="shared" si="3"/>
        <v>Marina</v>
      </c>
      <c r="D45" t="str">
        <f t="shared" si="4"/>
        <v>Mautner Wizentier</v>
      </c>
      <c r="E45" t="str">
        <f t="shared" si="5"/>
        <v>MQM6104</v>
      </c>
    </row>
    <row r="46" spans="1:5" ht="26" thickBot="1">
      <c r="A46" s="27" t="s">
        <v>462</v>
      </c>
      <c r="B46" s="31" t="s">
        <v>461</v>
      </c>
      <c r="C46" t="str">
        <f t="shared" si="3"/>
        <v>Alexandra</v>
      </c>
      <c r="D46" t="str">
        <f t="shared" si="4"/>
        <v>Mccormack</v>
      </c>
      <c r="E46" t="str">
        <f t="shared" si="5"/>
        <v>AVM5978</v>
      </c>
    </row>
    <row r="47" spans="1:5" ht="26" thickBot="1">
      <c r="A47" s="26" t="s">
        <v>460</v>
      </c>
      <c r="B47" s="31" t="s">
        <v>459</v>
      </c>
      <c r="C47" t="str">
        <f t="shared" si="3"/>
        <v>Grace</v>
      </c>
      <c r="D47" t="str">
        <f t="shared" si="4"/>
        <v>Mcstravock</v>
      </c>
      <c r="E47" t="str">
        <f t="shared" si="5"/>
        <v>GVM5232</v>
      </c>
    </row>
    <row r="48" spans="1:5" ht="26" thickBot="1">
      <c r="A48" s="26" t="s">
        <v>458</v>
      </c>
      <c r="B48" s="31" t="s">
        <v>457</v>
      </c>
      <c r="C48" t="str">
        <f t="shared" si="3"/>
        <v>John</v>
      </c>
      <c r="D48" t="str">
        <f t="shared" si="4"/>
        <v>Miller</v>
      </c>
      <c r="E48" t="str">
        <f t="shared" si="5"/>
        <v>JDM6057</v>
      </c>
    </row>
    <row r="49" spans="1:5" ht="26" thickBot="1">
      <c r="A49" s="26" t="s">
        <v>582</v>
      </c>
      <c r="B49" s="31" t="s">
        <v>583</v>
      </c>
      <c r="C49" t="str">
        <f t="shared" si="3"/>
        <v>Nathan</v>
      </c>
      <c r="D49" t="str">
        <f t="shared" si="4"/>
        <v>Miller</v>
      </c>
      <c r="E49" t="str">
        <f t="shared" si="5"/>
        <v>NJM5536</v>
      </c>
    </row>
    <row r="50" spans="1:5" ht="26" thickBot="1">
      <c r="A50" s="26" t="s">
        <v>456</v>
      </c>
      <c r="B50" s="28" t="s">
        <v>455</v>
      </c>
      <c r="C50" t="str">
        <f t="shared" si="3"/>
        <v>Chunlan</v>
      </c>
      <c r="D50" t="str">
        <f t="shared" si="4"/>
        <v>Mo</v>
      </c>
      <c r="E50" t="str">
        <f t="shared" si="5"/>
        <v>CXM981</v>
      </c>
    </row>
    <row r="51" spans="1:5" ht="26" thickBot="1">
      <c r="A51" s="26" t="s">
        <v>454</v>
      </c>
      <c r="B51" s="31" t="s">
        <v>453</v>
      </c>
      <c r="C51" t="str">
        <f t="shared" si="3"/>
        <v>Iffah</v>
      </c>
      <c r="D51" t="str">
        <f t="shared" si="4"/>
        <v>Mohamad Saufi</v>
      </c>
      <c r="E51" t="str">
        <f t="shared" si="5"/>
        <v>IVM5141</v>
      </c>
    </row>
    <row r="52" spans="1:5" ht="26" thickBot="1">
      <c r="A52" s="26" t="s">
        <v>452</v>
      </c>
      <c r="B52" s="31" t="s">
        <v>451</v>
      </c>
      <c r="C52" t="str">
        <f t="shared" si="3"/>
        <v>Brent</v>
      </c>
      <c r="D52" t="str">
        <f t="shared" si="4"/>
        <v>Nachison</v>
      </c>
      <c r="E52" t="str">
        <f t="shared" si="5"/>
        <v>BJN5158</v>
      </c>
    </row>
    <row r="53" spans="1:5" ht="38" thickBot="1">
      <c r="A53" s="26" t="s">
        <v>450</v>
      </c>
      <c r="B53" s="31" t="s">
        <v>449</v>
      </c>
      <c r="C53" t="str">
        <f t="shared" si="3"/>
        <v>Duong (Willow)</v>
      </c>
      <c r="D53" t="str">
        <f t="shared" si="4"/>
        <v>Nguyen</v>
      </c>
      <c r="E53" t="str">
        <f t="shared" si="5"/>
        <v>dnn5</v>
      </c>
    </row>
    <row r="54" spans="1:5" ht="26" thickBot="1">
      <c r="A54" s="28" t="s">
        <v>448</v>
      </c>
      <c r="B54" s="31" t="s">
        <v>447</v>
      </c>
      <c r="C54" t="str">
        <f t="shared" si="3"/>
        <v>Jacob</v>
      </c>
      <c r="D54" t="str">
        <f t="shared" si="4"/>
        <v>Niedermayer</v>
      </c>
      <c r="E54" t="str">
        <f t="shared" si="5"/>
        <v>JTN5161</v>
      </c>
    </row>
    <row r="55" spans="1:5" ht="26" thickBot="1">
      <c r="A55" s="26" t="s">
        <v>446</v>
      </c>
      <c r="B55" s="31" t="s">
        <v>445</v>
      </c>
      <c r="C55" t="str">
        <f t="shared" si="3"/>
        <v>Emma Lee</v>
      </c>
      <c r="D55" t="str">
        <f t="shared" si="4"/>
        <v>Parvess</v>
      </c>
      <c r="E55" t="str">
        <f t="shared" si="5"/>
        <v>EMP5462</v>
      </c>
    </row>
    <row r="56" spans="1:5" ht="26" thickBot="1">
      <c r="A56" s="26" t="s">
        <v>444</v>
      </c>
      <c r="B56" s="31" t="s">
        <v>443</v>
      </c>
      <c r="C56" t="str">
        <f t="shared" si="3"/>
        <v>Kiera</v>
      </c>
      <c r="D56" t="str">
        <f t="shared" si="4"/>
        <v>Pawlikowsky</v>
      </c>
      <c r="E56" t="str">
        <f t="shared" si="5"/>
        <v>KJP5515</v>
      </c>
    </row>
    <row r="57" spans="1:5" ht="26" thickBot="1">
      <c r="A57" s="26" t="s">
        <v>442</v>
      </c>
      <c r="B57" s="31" t="s">
        <v>441</v>
      </c>
      <c r="C57" t="str">
        <f t="shared" si="3"/>
        <v>Nathan</v>
      </c>
      <c r="D57" t="str">
        <f t="shared" si="4"/>
        <v>Putt</v>
      </c>
      <c r="E57" t="str">
        <f t="shared" si="5"/>
        <v>NRP5173</v>
      </c>
    </row>
    <row r="58" spans="1:5" ht="26" thickBot="1">
      <c r="A58" s="26" t="s">
        <v>584</v>
      </c>
      <c r="B58" s="31" t="s">
        <v>585</v>
      </c>
      <c r="C58" t="str">
        <f t="shared" si="3"/>
        <v>Alia</v>
      </c>
      <c r="D58" t="str">
        <f t="shared" si="4"/>
        <v>Razali</v>
      </c>
      <c r="E58" t="str">
        <f t="shared" si="5"/>
        <v>AUR268</v>
      </c>
    </row>
    <row r="59" spans="1:5" ht="26" thickBot="1">
      <c r="A59" s="26" t="s">
        <v>440</v>
      </c>
      <c r="B59" s="31" t="s">
        <v>439</v>
      </c>
      <c r="C59" t="str">
        <f t="shared" si="3"/>
        <v>Jordan</v>
      </c>
      <c r="D59" t="str">
        <f t="shared" si="4"/>
        <v>Reiter</v>
      </c>
      <c r="E59" t="str">
        <f t="shared" si="5"/>
        <v>JAR6334</v>
      </c>
    </row>
    <row r="60" spans="1:5" ht="26" thickBot="1">
      <c r="A60" s="26" t="s">
        <v>438</v>
      </c>
      <c r="B60" s="31" t="s">
        <v>437</v>
      </c>
      <c r="C60" t="str">
        <f t="shared" si="3"/>
        <v>Michael</v>
      </c>
      <c r="D60" t="str">
        <f t="shared" si="4"/>
        <v>Roby</v>
      </c>
      <c r="E60" t="str">
        <f t="shared" si="5"/>
        <v>MSR5385</v>
      </c>
    </row>
    <row r="61" spans="1:5" ht="26" thickBot="1">
      <c r="A61" s="26" t="s">
        <v>436</v>
      </c>
      <c r="B61" s="31" t="s">
        <v>435</v>
      </c>
      <c r="C61" t="str">
        <f t="shared" si="3"/>
        <v>Blake</v>
      </c>
      <c r="D61" t="str">
        <f t="shared" si="4"/>
        <v>Rohrbacher</v>
      </c>
      <c r="E61" t="str">
        <f t="shared" si="5"/>
        <v>BKR5178</v>
      </c>
    </row>
    <row r="62" spans="1:5" ht="26" thickBot="1">
      <c r="A62" s="26" t="s">
        <v>434</v>
      </c>
      <c r="B62" s="28" t="s">
        <v>433</v>
      </c>
      <c r="C62" t="str">
        <f t="shared" si="3"/>
        <v>Allison</v>
      </c>
      <c r="D62" t="str">
        <f t="shared" si="4"/>
        <v>Seibert</v>
      </c>
      <c r="E62" t="str">
        <f t="shared" si="5"/>
        <v>AZS6047</v>
      </c>
    </row>
    <row r="63" spans="1:5" ht="26" thickBot="1">
      <c r="A63" s="26" t="s">
        <v>432</v>
      </c>
      <c r="B63" s="31" t="s">
        <v>431</v>
      </c>
      <c r="C63" t="str">
        <f t="shared" si="3"/>
        <v>Zhengyang</v>
      </c>
      <c r="D63" t="str">
        <f t="shared" si="4"/>
        <v>Shan</v>
      </c>
      <c r="E63" t="str">
        <f t="shared" si="5"/>
        <v>ZJS5170</v>
      </c>
    </row>
    <row r="64" spans="1:5" ht="26" thickBot="1">
      <c r="A64" s="26" t="s">
        <v>430</v>
      </c>
      <c r="B64" s="31" t="s">
        <v>429</v>
      </c>
      <c r="C64" t="str">
        <f t="shared" si="3"/>
        <v>Amanda May</v>
      </c>
      <c r="D64" t="str">
        <f t="shared" si="4"/>
        <v>Shuter</v>
      </c>
      <c r="E64" t="str">
        <f t="shared" si="5"/>
        <v>axs6075</v>
      </c>
    </row>
    <row r="65" spans="1:5" ht="26" thickBot="1">
      <c r="A65" s="26" t="s">
        <v>428</v>
      </c>
      <c r="B65" s="31" t="s">
        <v>427</v>
      </c>
      <c r="C65" t="str">
        <f t="shared" si="3"/>
        <v>Justin</v>
      </c>
      <c r="D65" t="str">
        <f t="shared" si="4"/>
        <v>Strecker</v>
      </c>
      <c r="E65" t="str">
        <f t="shared" si="5"/>
        <v>JXS6288</v>
      </c>
    </row>
    <row r="66" spans="1:5" ht="26" thickBot="1">
      <c r="A66" s="26" t="s">
        <v>426</v>
      </c>
      <c r="B66" s="28" t="s">
        <v>425</v>
      </c>
      <c r="C66" t="str">
        <f t="shared" ref="C66:C91" si="6">RIGHT(A66,LEN(A66)-FIND(",",A66)-1)</f>
        <v>Rachel</v>
      </c>
      <c r="D66" t="str">
        <f t="shared" ref="D66:D91" si="7">LEFT(A66,FIND(",",A66)-1)</f>
        <v>Sudo</v>
      </c>
      <c r="E66" t="str">
        <f t="shared" ref="E66:E93" si="8">LEFT(B66,FIND("@",B66)-1)</f>
        <v>RBS5427</v>
      </c>
    </row>
    <row r="67" spans="1:5" ht="26" thickBot="1">
      <c r="A67" s="26" t="s">
        <v>424</v>
      </c>
      <c r="B67" s="31" t="s">
        <v>423</v>
      </c>
      <c r="C67" t="str">
        <f t="shared" si="6"/>
        <v>Helin</v>
      </c>
      <c r="D67" t="str">
        <f t="shared" si="7"/>
        <v>Sui</v>
      </c>
      <c r="E67" t="str">
        <f t="shared" si="8"/>
        <v>HZS58</v>
      </c>
    </row>
    <row r="68" spans="1:5" ht="26" thickBot="1">
      <c r="A68" s="26" t="s">
        <v>422</v>
      </c>
      <c r="B68" s="31" t="s">
        <v>421</v>
      </c>
      <c r="C68" t="str">
        <f t="shared" si="6"/>
        <v>Yanan</v>
      </c>
      <c r="D68" t="str">
        <f t="shared" si="7"/>
        <v>Sun</v>
      </c>
      <c r="E68" t="str">
        <f t="shared" si="8"/>
        <v>YZS70</v>
      </c>
    </row>
    <row r="69" spans="1:5" ht="26" thickBot="1">
      <c r="A69" s="26" t="s">
        <v>420</v>
      </c>
      <c r="B69" s="31" t="s">
        <v>419</v>
      </c>
      <c r="C69" t="str">
        <f t="shared" si="6"/>
        <v>Rebekah</v>
      </c>
      <c r="D69" t="str">
        <f t="shared" si="7"/>
        <v>Thompson</v>
      </c>
      <c r="E69" t="str">
        <f t="shared" si="8"/>
        <v>RGT5044</v>
      </c>
    </row>
    <row r="70" spans="1:5" ht="26" thickBot="1">
      <c r="A70" s="26" t="s">
        <v>418</v>
      </c>
      <c r="B70" s="31" t="s">
        <v>417</v>
      </c>
      <c r="C70" t="str">
        <f t="shared" si="6"/>
        <v>Ruxin</v>
      </c>
      <c r="D70" t="str">
        <f t="shared" si="7"/>
        <v>Tong</v>
      </c>
      <c r="E70" t="str">
        <f t="shared" si="8"/>
        <v>RXT26</v>
      </c>
    </row>
    <row r="71" spans="1:5" ht="26" thickBot="1">
      <c r="A71" s="26" t="s">
        <v>416</v>
      </c>
      <c r="B71" s="31" t="s">
        <v>415</v>
      </c>
      <c r="C71" t="str">
        <f t="shared" si="6"/>
        <v>Juliette</v>
      </c>
      <c r="D71" t="str">
        <f t="shared" si="7"/>
        <v>Van Schaik</v>
      </c>
      <c r="E71" t="str">
        <f t="shared" si="8"/>
        <v>JIV5171</v>
      </c>
    </row>
    <row r="72" spans="1:5" ht="26" thickBot="1">
      <c r="A72" s="26" t="s">
        <v>414</v>
      </c>
      <c r="B72" s="31" t="s">
        <v>413</v>
      </c>
      <c r="C72" t="str">
        <f t="shared" si="6"/>
        <v>Yiding</v>
      </c>
      <c r="D72" t="str">
        <f t="shared" si="7"/>
        <v>Wang</v>
      </c>
      <c r="E72" t="str">
        <f t="shared" si="8"/>
        <v>YZW164</v>
      </c>
    </row>
    <row r="73" spans="1:5" ht="26" thickBot="1">
      <c r="A73" s="26" t="s">
        <v>412</v>
      </c>
      <c r="B73" s="31" t="s">
        <v>411</v>
      </c>
      <c r="C73" t="str">
        <f t="shared" si="6"/>
        <v>Yuchen</v>
      </c>
      <c r="D73" t="str">
        <f t="shared" si="7"/>
        <v>Wang</v>
      </c>
      <c r="E73" t="str">
        <f t="shared" si="8"/>
        <v>YPW5144</v>
      </c>
    </row>
    <row r="74" spans="1:5" ht="26" thickBot="1">
      <c r="A74" s="26" t="s">
        <v>410</v>
      </c>
      <c r="B74" s="31" t="s">
        <v>409</v>
      </c>
      <c r="C74" t="str">
        <f t="shared" si="6"/>
        <v>Ziming</v>
      </c>
      <c r="D74" t="str">
        <f t="shared" si="7"/>
        <v>Wang</v>
      </c>
      <c r="E74" t="str">
        <f t="shared" si="8"/>
        <v>ZBW5087</v>
      </c>
    </row>
    <row r="75" spans="1:5" ht="26" thickBot="1">
      <c r="A75" s="26" t="s">
        <v>408</v>
      </c>
      <c r="B75" s="31" t="s">
        <v>407</v>
      </c>
      <c r="C75" t="str">
        <f t="shared" si="6"/>
        <v>Rachel</v>
      </c>
      <c r="D75" t="str">
        <f t="shared" si="7"/>
        <v>Weber</v>
      </c>
      <c r="E75" t="str">
        <f t="shared" si="8"/>
        <v>RHW5080</v>
      </c>
    </row>
    <row r="76" spans="1:5" ht="26" thickBot="1">
      <c r="A76" s="26" t="s">
        <v>406</v>
      </c>
      <c r="B76" s="31" t="s">
        <v>405</v>
      </c>
      <c r="C76" t="str">
        <f t="shared" si="6"/>
        <v>Jake</v>
      </c>
      <c r="D76" t="str">
        <f t="shared" si="7"/>
        <v>Wiley</v>
      </c>
      <c r="E76" t="str">
        <f t="shared" si="8"/>
        <v>JRW5844</v>
      </c>
    </row>
    <row r="77" spans="1:5" ht="26" thickBot="1">
      <c r="A77" s="26" t="s">
        <v>404</v>
      </c>
      <c r="B77" s="31" t="s">
        <v>403</v>
      </c>
      <c r="C77" t="str">
        <f t="shared" si="6"/>
        <v>Conor</v>
      </c>
      <c r="D77" t="str">
        <f t="shared" si="7"/>
        <v>Wilkinson</v>
      </c>
      <c r="E77" t="str">
        <f t="shared" si="8"/>
        <v>CGW5129</v>
      </c>
    </row>
    <row r="78" spans="1:5" ht="26" thickBot="1">
      <c r="A78" s="26" t="s">
        <v>402</v>
      </c>
      <c r="B78" s="31" t="s">
        <v>401</v>
      </c>
      <c r="C78" t="str">
        <f t="shared" si="6"/>
        <v>Zachary</v>
      </c>
      <c r="D78" t="str">
        <f t="shared" si="7"/>
        <v>Wooddell</v>
      </c>
      <c r="E78" t="str">
        <f t="shared" si="8"/>
        <v>ZTW5052</v>
      </c>
    </row>
    <row r="79" spans="1:5" ht="26" thickBot="1">
      <c r="A79" s="26" t="s">
        <v>400</v>
      </c>
      <c r="B79" s="31" t="s">
        <v>399</v>
      </c>
      <c r="C79" t="str">
        <f t="shared" si="6"/>
        <v>Zhendong</v>
      </c>
      <c r="D79" t="str">
        <f t="shared" si="7"/>
        <v>Xiao</v>
      </c>
      <c r="E79" t="str">
        <f t="shared" si="8"/>
        <v>ZPX5023</v>
      </c>
    </row>
    <row r="80" spans="1:5" ht="26" thickBot="1">
      <c r="A80" s="27" t="s">
        <v>398</v>
      </c>
      <c r="B80" s="31" t="s">
        <v>397</v>
      </c>
      <c r="C80" t="str">
        <f t="shared" si="6"/>
        <v>Zhengyuan</v>
      </c>
      <c r="D80" t="str">
        <f t="shared" si="7"/>
        <v>Xu</v>
      </c>
      <c r="E80" t="str">
        <f t="shared" si="8"/>
        <v>ZKX5016</v>
      </c>
    </row>
    <row r="81" spans="1:5" ht="26" thickBot="1">
      <c r="A81" s="29" t="s">
        <v>396</v>
      </c>
      <c r="B81" s="32" t="s">
        <v>395</v>
      </c>
      <c r="C81" t="str">
        <f t="shared" si="6"/>
        <v>Aoshu</v>
      </c>
      <c r="D81" t="str">
        <f t="shared" si="7"/>
        <v>Zhang</v>
      </c>
      <c r="E81" t="str">
        <f t="shared" si="8"/>
        <v>AXZ31</v>
      </c>
    </row>
    <row r="82" spans="1:5" ht="26" thickBot="1">
      <c r="A82" s="26" t="s">
        <v>394</v>
      </c>
      <c r="B82" s="31" t="s">
        <v>393</v>
      </c>
      <c r="C82" t="str">
        <f t="shared" si="6"/>
        <v>Qin</v>
      </c>
      <c r="D82" t="str">
        <f t="shared" si="7"/>
        <v>Zhang</v>
      </c>
      <c r="E82" t="str">
        <f t="shared" si="8"/>
        <v>QFZ5029</v>
      </c>
    </row>
    <row r="83" spans="1:5" ht="26" thickBot="1">
      <c r="A83" s="26" t="s">
        <v>392</v>
      </c>
      <c r="B83" s="31" t="s">
        <v>391</v>
      </c>
      <c r="C83" t="str">
        <f t="shared" si="6"/>
        <v>Yichi</v>
      </c>
      <c r="D83" t="str">
        <f t="shared" si="7"/>
        <v>Zhang</v>
      </c>
      <c r="E83" t="str">
        <f t="shared" si="8"/>
        <v>YXZ362</v>
      </c>
    </row>
    <row r="84" spans="1:5" ht="26" thickBot="1">
      <c r="A84" s="26" t="s">
        <v>390</v>
      </c>
      <c r="B84" s="28" t="s">
        <v>389</v>
      </c>
      <c r="C84" t="str">
        <f t="shared" si="6"/>
        <v>Zihan</v>
      </c>
      <c r="D84" t="str">
        <f t="shared" si="7"/>
        <v>Zhang</v>
      </c>
      <c r="E84" t="str">
        <f t="shared" si="8"/>
        <v>ZUZ161</v>
      </c>
    </row>
    <row r="85" spans="1:5" ht="26" thickBot="1">
      <c r="A85" s="26" t="s">
        <v>388</v>
      </c>
      <c r="B85" s="28" t="s">
        <v>387</v>
      </c>
      <c r="C85" t="str">
        <f t="shared" si="6"/>
        <v>Nicholas</v>
      </c>
      <c r="D85" t="str">
        <f t="shared" si="7"/>
        <v>Zuchelli</v>
      </c>
      <c r="E85" t="str">
        <f t="shared" si="8"/>
        <v>NQZ5067</v>
      </c>
    </row>
    <row r="86" spans="1:5" ht="28" thickBot="1">
      <c r="A86" s="30" t="s">
        <v>386</v>
      </c>
      <c r="B86" s="33" t="s">
        <v>385</v>
      </c>
      <c r="C86" t="str">
        <f t="shared" si="6"/>
        <v>Julia</v>
      </c>
      <c r="D86" t="str">
        <f t="shared" si="7"/>
        <v>Trigg</v>
      </c>
      <c r="E86" t="str">
        <f t="shared" si="8"/>
        <v>jxt5423</v>
      </c>
    </row>
    <row r="87" spans="1:5" ht="28" thickBot="1">
      <c r="A87" s="30" t="s">
        <v>384</v>
      </c>
      <c r="B87" s="34"/>
      <c r="C87" t="str">
        <f t="shared" si="6"/>
        <v>Tianhao</v>
      </c>
      <c r="D87" t="str">
        <f t="shared" si="7"/>
        <v>Wang</v>
      </c>
      <c r="E87" t="s">
        <v>641</v>
      </c>
    </row>
    <row r="88" spans="1:5" ht="28" thickBot="1">
      <c r="A88" s="30" t="s">
        <v>383</v>
      </c>
      <c r="B88" s="34"/>
      <c r="C88" t="str">
        <f t="shared" si="6"/>
        <v>Akash</v>
      </c>
      <c r="D88" t="str">
        <f t="shared" si="7"/>
        <v>Patel</v>
      </c>
      <c r="E88" t="s">
        <v>351</v>
      </c>
    </row>
    <row r="89" spans="1:5" ht="28" thickBot="1">
      <c r="A89" s="30" t="s">
        <v>382</v>
      </c>
      <c r="B89" s="34"/>
      <c r="C89" t="str">
        <f t="shared" si="6"/>
        <v>Thomas</v>
      </c>
      <c r="D89" t="str">
        <f t="shared" si="7"/>
        <v>Reif</v>
      </c>
      <c r="E89" t="s">
        <v>642</v>
      </c>
    </row>
    <row r="90" spans="1:5" ht="28" thickBot="1">
      <c r="A90" s="30" t="s">
        <v>381</v>
      </c>
      <c r="B90" s="34"/>
      <c r="C90" t="str">
        <f t="shared" si="6"/>
        <v>Dante</v>
      </c>
      <c r="D90" t="str">
        <f t="shared" si="7"/>
        <v>Marcucci</v>
      </c>
      <c r="E90" t="s">
        <v>240</v>
      </c>
    </row>
    <row r="91" spans="1:5" ht="28" thickBot="1">
      <c r="A91" s="30" t="s">
        <v>380</v>
      </c>
      <c r="B91" s="34"/>
      <c r="C91" t="str">
        <f t="shared" si="6"/>
        <v>Kevin</v>
      </c>
      <c r="D91" t="str">
        <f t="shared" si="7"/>
        <v>Logan</v>
      </c>
      <c r="E91" t="s">
        <v>257</v>
      </c>
    </row>
    <row r="92" spans="1:5" ht="28" thickBot="1">
      <c r="A92" s="30" t="s">
        <v>633</v>
      </c>
      <c r="B92" s="34" t="s">
        <v>634</v>
      </c>
      <c r="C92" t="s">
        <v>82</v>
      </c>
      <c r="D92" t="s">
        <v>321</v>
      </c>
      <c r="E92" t="str">
        <f t="shared" si="8"/>
        <v>jmr6884</v>
      </c>
    </row>
    <row r="93" spans="1:5" ht="49" thickBot="1">
      <c r="A93" s="35" t="s">
        <v>635</v>
      </c>
      <c r="B93" s="23" t="s">
        <v>636</v>
      </c>
      <c r="C93" t="s">
        <v>37</v>
      </c>
      <c r="D93" t="s">
        <v>38</v>
      </c>
      <c r="E93" t="str">
        <f t="shared" si="8"/>
        <v>dmw5806</v>
      </c>
    </row>
    <row r="94" spans="1:5" ht="28" thickBot="1">
      <c r="A94" s="30" t="s">
        <v>637</v>
      </c>
      <c r="B94" s="33" t="s">
        <v>234</v>
      </c>
      <c r="C94" t="s">
        <v>232</v>
      </c>
      <c r="D94" t="s">
        <v>233</v>
      </c>
      <c r="E94" s="33" t="s">
        <v>234</v>
      </c>
    </row>
    <row r="95" spans="1:5" ht="28" thickBot="1">
      <c r="A95" s="30" t="s">
        <v>638</v>
      </c>
      <c r="B95" s="34" t="s">
        <v>163</v>
      </c>
      <c r="C95" t="s">
        <v>162</v>
      </c>
      <c r="D95" t="s">
        <v>361</v>
      </c>
      <c r="E95" s="34" t="s">
        <v>163</v>
      </c>
    </row>
    <row r="96" spans="1:5" ht="28" thickBot="1">
      <c r="A96" s="30" t="s">
        <v>639</v>
      </c>
      <c r="B96" s="34" t="s">
        <v>615</v>
      </c>
      <c r="C96" t="s">
        <v>613</v>
      </c>
      <c r="D96" t="s">
        <v>614</v>
      </c>
      <c r="E96" s="34" t="s">
        <v>615</v>
      </c>
    </row>
    <row r="97" spans="1:5" ht="28" thickBot="1">
      <c r="A97" s="30" t="s">
        <v>640</v>
      </c>
      <c r="B97" s="34" t="s">
        <v>221</v>
      </c>
      <c r="C97" t="s">
        <v>120</v>
      </c>
      <c r="D97" t="s">
        <v>220</v>
      </c>
      <c r="E97" s="34" t="s">
        <v>221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F643"/>
  <sheetViews>
    <sheetView topLeftCell="A27" workbookViewId="0">
      <selection activeCell="A2" sqref="A2:M2"/>
    </sheetView>
  </sheetViews>
  <sheetFormatPr baseColWidth="10" defaultColWidth="8.83203125" defaultRowHeight="15"/>
  <cols>
    <col min="1" max="1" width="11.83203125" bestFit="1" customWidth="1"/>
    <col min="2" max="2" width="14.6640625" bestFit="1" customWidth="1"/>
    <col min="3" max="3" width="9.6640625" customWidth="1"/>
  </cols>
  <sheetData>
    <row r="1" spans="1:6">
      <c r="A1" s="1" t="s">
        <v>9</v>
      </c>
      <c r="B1" t="s">
        <v>19</v>
      </c>
    </row>
    <row r="2" spans="1:6">
      <c r="A2" s="1" t="s">
        <v>7</v>
      </c>
      <c r="B2" s="2">
        <v>43737</v>
      </c>
      <c r="C2" s="2" t="s">
        <v>564</v>
      </c>
    </row>
    <row r="3" spans="1:6">
      <c r="A3" s="1" t="s">
        <v>8</v>
      </c>
      <c r="B3">
        <f>COUNTA(D6:D499)</f>
        <v>146</v>
      </c>
    </row>
    <row r="5" spans="1:6">
      <c r="A5" s="7" t="s">
        <v>0</v>
      </c>
      <c r="B5" s="7" t="s">
        <v>1</v>
      </c>
      <c r="C5" s="7" t="s">
        <v>4</v>
      </c>
      <c r="D5" s="7" t="s">
        <v>2</v>
      </c>
    </row>
    <row r="6" spans="1:6">
      <c r="A6" s="52" t="s">
        <v>268</v>
      </c>
      <c r="B6" s="52" t="s">
        <v>267</v>
      </c>
      <c r="C6" s="52" t="s">
        <v>269</v>
      </c>
      <c r="D6" s="52" t="s">
        <v>269</v>
      </c>
      <c r="E6" t="str">
        <f>D6</f>
        <v>kla5319</v>
      </c>
      <c r="F6" t="str">
        <f>IF(E6="","NO","YES")</f>
        <v>YES</v>
      </c>
    </row>
    <row r="7" spans="1:6">
      <c r="A7" s="52" t="s">
        <v>367</v>
      </c>
      <c r="B7" s="52" t="s">
        <v>120</v>
      </c>
      <c r="C7" s="52" t="s">
        <v>221</v>
      </c>
      <c r="D7" s="52" t="s">
        <v>221</v>
      </c>
      <c r="E7" t="str">
        <f t="shared" ref="E7:E70" si="0">D7</f>
        <v>kas7146</v>
      </c>
      <c r="F7" t="str">
        <f t="shared" ref="F7:F70" si="1">IF(E7="","NO","YES")</f>
        <v>YES</v>
      </c>
    </row>
    <row r="8" spans="1:6">
      <c r="A8" s="52" t="s">
        <v>323</v>
      </c>
      <c r="B8" s="52" t="s">
        <v>115</v>
      </c>
      <c r="C8" s="52" t="s">
        <v>324</v>
      </c>
      <c r="D8" s="52" t="s">
        <v>324</v>
      </c>
      <c r="E8" t="str">
        <f t="shared" si="0"/>
        <v>afa5399</v>
      </c>
      <c r="F8" t="str">
        <f t="shared" si="1"/>
        <v>YES</v>
      </c>
    </row>
    <row r="9" spans="1:6">
      <c r="A9" s="52" t="s">
        <v>659</v>
      </c>
      <c r="B9" s="52" t="s">
        <v>660</v>
      </c>
      <c r="C9" s="52" t="s">
        <v>661</v>
      </c>
      <c r="D9" s="52" t="s">
        <v>661</v>
      </c>
      <c r="E9" t="str">
        <f t="shared" si="0"/>
        <v>jza5506</v>
      </c>
      <c r="F9" t="str">
        <f t="shared" si="1"/>
        <v>YES</v>
      </c>
    </row>
    <row r="10" spans="1:6">
      <c r="A10" s="52" t="s">
        <v>225</v>
      </c>
      <c r="B10" s="52" t="s">
        <v>224</v>
      </c>
      <c r="C10" s="52" t="s">
        <v>226</v>
      </c>
      <c r="D10" s="52" t="s">
        <v>226</v>
      </c>
      <c r="E10" t="str">
        <f t="shared" si="0"/>
        <v>gxb92</v>
      </c>
      <c r="F10" t="str">
        <f t="shared" si="1"/>
        <v>YES</v>
      </c>
    </row>
    <row r="11" spans="1:6">
      <c r="A11" s="52" t="s">
        <v>662</v>
      </c>
      <c r="B11" s="52" t="s">
        <v>663</v>
      </c>
      <c r="C11" s="52" t="s">
        <v>664</v>
      </c>
      <c r="D11" s="52" t="s">
        <v>664</v>
      </c>
      <c r="E11" t="str">
        <f t="shared" si="0"/>
        <v>dtb5308</v>
      </c>
      <c r="F11" t="str">
        <f t="shared" si="1"/>
        <v>YES</v>
      </c>
    </row>
    <row r="12" spans="1:6">
      <c r="A12" s="52" t="s">
        <v>546</v>
      </c>
      <c r="B12" s="52" t="s">
        <v>545</v>
      </c>
      <c r="C12" s="52" t="s">
        <v>626</v>
      </c>
      <c r="D12" s="52" t="s">
        <v>626</v>
      </c>
      <c r="E12" t="str">
        <f t="shared" si="0"/>
        <v>mmb6124</v>
      </c>
      <c r="F12" t="str">
        <f t="shared" si="1"/>
        <v>YES</v>
      </c>
    </row>
    <row r="13" spans="1:6">
      <c r="A13" s="52" t="s">
        <v>665</v>
      </c>
      <c r="B13" s="52" t="s">
        <v>247</v>
      </c>
      <c r="C13" s="52" t="s">
        <v>666</v>
      </c>
      <c r="D13" s="52" t="s">
        <v>666</v>
      </c>
      <c r="E13" t="str">
        <f t="shared" si="0"/>
        <v>dnb5266</v>
      </c>
      <c r="F13" t="str">
        <f t="shared" si="1"/>
        <v>YES</v>
      </c>
    </row>
    <row r="14" spans="1:6">
      <c r="A14" s="52" t="s">
        <v>667</v>
      </c>
      <c r="B14" s="52" t="s">
        <v>668</v>
      </c>
      <c r="C14" s="52" t="s">
        <v>669</v>
      </c>
      <c r="D14" s="52" t="s">
        <v>669</v>
      </c>
      <c r="E14" t="str">
        <f t="shared" si="0"/>
        <v>jnb5602</v>
      </c>
      <c r="F14" t="str">
        <f t="shared" si="1"/>
        <v>YES</v>
      </c>
    </row>
    <row r="15" spans="1:6">
      <c r="A15" s="52" t="s">
        <v>361</v>
      </c>
      <c r="B15" s="52" t="s">
        <v>162</v>
      </c>
      <c r="C15" s="63" t="s">
        <v>163</v>
      </c>
      <c r="D15" s="63" t="s">
        <v>163</v>
      </c>
      <c r="E15" t="str">
        <f t="shared" si="0"/>
        <v>rpb5416</v>
      </c>
      <c r="F15" t="str">
        <f t="shared" si="1"/>
        <v>YES</v>
      </c>
    </row>
    <row r="16" spans="1:6">
      <c r="A16" s="52" t="s">
        <v>242</v>
      </c>
      <c r="B16" s="52" t="s">
        <v>95</v>
      </c>
      <c r="C16" s="52" t="s">
        <v>259</v>
      </c>
      <c r="D16" s="52" t="s">
        <v>259</v>
      </c>
      <c r="E16" t="str">
        <f t="shared" si="0"/>
        <v>vpb5085</v>
      </c>
      <c r="F16" t="str">
        <f t="shared" si="1"/>
        <v>YES</v>
      </c>
    </row>
    <row r="17" spans="1:6">
      <c r="A17" s="52" t="s">
        <v>670</v>
      </c>
      <c r="B17" s="52" t="s">
        <v>671</v>
      </c>
      <c r="C17" s="52" t="s">
        <v>672</v>
      </c>
      <c r="D17" s="52" t="s">
        <v>672</v>
      </c>
      <c r="E17" t="str">
        <f t="shared" si="0"/>
        <v>exc40</v>
      </c>
      <c r="F17" t="str">
        <f t="shared" si="1"/>
        <v>YES</v>
      </c>
    </row>
    <row r="18" spans="1:6">
      <c r="A18" s="52" t="s">
        <v>673</v>
      </c>
      <c r="B18" s="52" t="s">
        <v>186</v>
      </c>
      <c r="C18" s="52" t="s">
        <v>674</v>
      </c>
      <c r="D18" s="52" t="s">
        <v>674</v>
      </c>
      <c r="E18" t="str">
        <f t="shared" si="0"/>
        <v>bpc5419</v>
      </c>
      <c r="F18" t="str">
        <f t="shared" si="1"/>
        <v>YES</v>
      </c>
    </row>
    <row r="19" spans="1:6">
      <c r="A19" s="52" t="s">
        <v>675</v>
      </c>
      <c r="B19" s="52" t="s">
        <v>676</v>
      </c>
      <c r="C19" s="52" t="s">
        <v>677</v>
      </c>
      <c r="D19" s="52" t="s">
        <v>677</v>
      </c>
      <c r="E19" t="str">
        <f t="shared" si="0"/>
        <v>msc5673</v>
      </c>
      <c r="F19" t="str">
        <f t="shared" si="1"/>
        <v>YES</v>
      </c>
    </row>
    <row r="20" spans="1:6">
      <c r="A20" s="52" t="s">
        <v>89</v>
      </c>
      <c r="B20" s="52" t="s">
        <v>678</v>
      </c>
      <c r="C20" s="52" t="s">
        <v>679</v>
      </c>
      <c r="D20" s="52" t="s">
        <v>679</v>
      </c>
      <c r="E20" t="str">
        <f t="shared" si="0"/>
        <v>wkc5083</v>
      </c>
      <c r="F20" t="str">
        <f t="shared" si="1"/>
        <v>YES</v>
      </c>
    </row>
    <row r="21" spans="1:6">
      <c r="A21" s="52" t="s">
        <v>89</v>
      </c>
      <c r="B21" s="52" t="s">
        <v>593</v>
      </c>
      <c r="C21" s="52" t="s">
        <v>594</v>
      </c>
      <c r="D21" s="52" t="s">
        <v>594</v>
      </c>
      <c r="E21" t="str">
        <f t="shared" si="0"/>
        <v>hjc5263</v>
      </c>
      <c r="F21" t="str">
        <f t="shared" si="1"/>
        <v>YES</v>
      </c>
    </row>
    <row r="22" spans="1:6">
      <c r="A22" s="52" t="s">
        <v>89</v>
      </c>
      <c r="B22" s="52" t="s">
        <v>680</v>
      </c>
      <c r="C22" s="52" t="s">
        <v>90</v>
      </c>
      <c r="D22" s="52" t="s">
        <v>90</v>
      </c>
      <c r="E22" t="str">
        <f t="shared" si="0"/>
        <v>ymc5216</v>
      </c>
      <c r="F22" t="str">
        <f t="shared" si="1"/>
        <v>YES</v>
      </c>
    </row>
    <row r="23" spans="1:6">
      <c r="A23" s="52" t="s">
        <v>802</v>
      </c>
      <c r="B23" s="52" t="s">
        <v>801</v>
      </c>
      <c r="C23" s="52" t="s">
        <v>803</v>
      </c>
      <c r="D23" s="52" t="s">
        <v>803</v>
      </c>
      <c r="E23" t="str">
        <f t="shared" si="0"/>
        <v>kec5791</v>
      </c>
      <c r="F23" t="str">
        <f t="shared" si="1"/>
        <v>YES</v>
      </c>
    </row>
    <row r="24" spans="1:6">
      <c r="A24" s="52" t="s">
        <v>681</v>
      </c>
      <c r="B24" s="52" t="s">
        <v>682</v>
      </c>
      <c r="C24" s="52" t="s">
        <v>683</v>
      </c>
      <c r="D24" s="52" t="s">
        <v>683</v>
      </c>
      <c r="E24" t="str">
        <f t="shared" si="0"/>
        <v>cjc6652</v>
      </c>
      <c r="F24" t="str">
        <f t="shared" si="1"/>
        <v>YES</v>
      </c>
    </row>
    <row r="25" spans="1:6">
      <c r="A25" s="52" t="s">
        <v>684</v>
      </c>
      <c r="B25" s="52" t="s">
        <v>53</v>
      </c>
      <c r="C25" s="52" t="s">
        <v>685</v>
      </c>
      <c r="D25" s="52" t="s">
        <v>685</v>
      </c>
      <c r="E25" t="str">
        <f t="shared" si="0"/>
        <v>cac6338</v>
      </c>
      <c r="F25" t="str">
        <f t="shared" si="1"/>
        <v>YES</v>
      </c>
    </row>
    <row r="26" spans="1:6">
      <c r="A26" s="52" t="s">
        <v>686</v>
      </c>
      <c r="B26" s="52" t="s">
        <v>687</v>
      </c>
      <c r="C26" s="52" t="s">
        <v>688</v>
      </c>
      <c r="D26" s="52" t="s">
        <v>688</v>
      </c>
      <c r="E26" t="str">
        <f t="shared" si="0"/>
        <v>mvc6160</v>
      </c>
      <c r="F26" t="str">
        <f t="shared" si="1"/>
        <v>YES</v>
      </c>
    </row>
    <row r="27" spans="1:6">
      <c r="A27" s="52" t="s">
        <v>931</v>
      </c>
      <c r="B27" s="52" t="s">
        <v>209</v>
      </c>
      <c r="C27" s="52" t="s">
        <v>211</v>
      </c>
      <c r="D27" s="52" t="s">
        <v>211</v>
      </c>
      <c r="E27" t="str">
        <f t="shared" si="0"/>
        <v>akc5641</v>
      </c>
      <c r="F27" t="str">
        <f t="shared" si="1"/>
        <v>YES</v>
      </c>
    </row>
    <row r="28" spans="1:6">
      <c r="A28" s="52" t="s">
        <v>689</v>
      </c>
      <c r="B28" s="52" t="s">
        <v>676</v>
      </c>
      <c r="C28" s="52" t="s">
        <v>690</v>
      </c>
      <c r="D28" s="52" t="s">
        <v>690</v>
      </c>
      <c r="E28" t="str">
        <f t="shared" si="0"/>
        <v>msc5613</v>
      </c>
      <c r="F28" t="str">
        <f t="shared" si="1"/>
        <v>YES</v>
      </c>
    </row>
    <row r="29" spans="1:6">
      <c r="A29" s="52" t="s">
        <v>691</v>
      </c>
      <c r="B29" s="52" t="s">
        <v>650</v>
      </c>
      <c r="C29" s="52" t="s">
        <v>692</v>
      </c>
      <c r="D29" s="52" t="s">
        <v>692</v>
      </c>
      <c r="E29" t="str">
        <f t="shared" si="0"/>
        <v>djc6240</v>
      </c>
      <c r="F29" t="str">
        <f t="shared" si="1"/>
        <v>YES</v>
      </c>
    </row>
    <row r="30" spans="1:6">
      <c r="A30" s="52" t="s">
        <v>318</v>
      </c>
      <c r="B30" s="52" t="s">
        <v>317</v>
      </c>
      <c r="C30" s="52" t="s">
        <v>319</v>
      </c>
      <c r="D30" s="52" t="s">
        <v>319</v>
      </c>
      <c r="E30" t="str">
        <f t="shared" si="0"/>
        <v>bmc5819</v>
      </c>
      <c r="F30" t="str">
        <f t="shared" si="1"/>
        <v>YES</v>
      </c>
    </row>
    <row r="31" spans="1:6">
      <c r="A31" s="52" t="s">
        <v>693</v>
      </c>
      <c r="B31" s="52" t="s">
        <v>284</v>
      </c>
      <c r="C31" s="52" t="s">
        <v>694</v>
      </c>
      <c r="D31" s="52" t="s">
        <v>694</v>
      </c>
      <c r="E31" t="str">
        <f t="shared" si="0"/>
        <v>azc5570</v>
      </c>
      <c r="F31" t="str">
        <f t="shared" si="1"/>
        <v>YES</v>
      </c>
    </row>
    <row r="32" spans="1:6">
      <c r="A32" s="52" t="s">
        <v>548</v>
      </c>
      <c r="B32" s="52" t="s">
        <v>547</v>
      </c>
      <c r="C32" s="52" t="s">
        <v>592</v>
      </c>
      <c r="D32" s="52" t="s">
        <v>592</v>
      </c>
      <c r="E32" t="str">
        <f t="shared" si="0"/>
        <v>opd5013</v>
      </c>
      <c r="F32" t="str">
        <f t="shared" si="1"/>
        <v>YES</v>
      </c>
    </row>
    <row r="33" spans="1:6">
      <c r="A33" s="52" t="s">
        <v>79</v>
      </c>
      <c r="B33" s="52" t="s">
        <v>78</v>
      </c>
      <c r="C33" s="52" t="s">
        <v>80</v>
      </c>
      <c r="D33" s="52" t="s">
        <v>80</v>
      </c>
      <c r="E33" t="str">
        <f t="shared" si="0"/>
        <v>jrd5822</v>
      </c>
      <c r="F33" t="str">
        <f t="shared" si="1"/>
        <v>YES</v>
      </c>
    </row>
    <row r="34" spans="1:6">
      <c r="A34" s="52" t="s">
        <v>213</v>
      </c>
      <c r="B34" s="52" t="s">
        <v>212</v>
      </c>
      <c r="C34" s="52" t="s">
        <v>214</v>
      </c>
      <c r="D34" s="52" t="s">
        <v>214</v>
      </c>
      <c r="E34" t="str">
        <f t="shared" si="0"/>
        <v>mvd5783</v>
      </c>
      <c r="F34" t="str">
        <f t="shared" si="1"/>
        <v>YES</v>
      </c>
    </row>
    <row r="35" spans="1:6">
      <c r="A35" s="52" t="s">
        <v>41</v>
      </c>
      <c r="B35" s="52" t="s">
        <v>40</v>
      </c>
      <c r="C35" s="52" t="s">
        <v>42</v>
      </c>
      <c r="D35" s="52" t="s">
        <v>42</v>
      </c>
      <c r="E35" t="str">
        <f t="shared" si="0"/>
        <v>nvd5236</v>
      </c>
      <c r="F35" t="str">
        <f t="shared" si="1"/>
        <v>YES</v>
      </c>
    </row>
    <row r="36" spans="1:6">
      <c r="A36" s="52" t="s">
        <v>122</v>
      </c>
      <c r="B36" s="52" t="s">
        <v>121</v>
      </c>
      <c r="C36" s="52" t="s">
        <v>123</v>
      </c>
      <c r="D36" s="52" t="s">
        <v>123</v>
      </c>
      <c r="E36" t="str">
        <f t="shared" si="0"/>
        <v>tmd5648</v>
      </c>
      <c r="F36" t="str">
        <f t="shared" si="1"/>
        <v>YES</v>
      </c>
    </row>
    <row r="37" spans="1:6">
      <c r="A37" s="52" t="s">
        <v>338</v>
      </c>
      <c r="B37" s="52" t="s">
        <v>337</v>
      </c>
      <c r="C37" s="52" t="s">
        <v>339</v>
      </c>
      <c r="D37" s="52" t="s">
        <v>339</v>
      </c>
      <c r="E37" t="str">
        <f t="shared" si="0"/>
        <v>nmd5348</v>
      </c>
      <c r="F37" t="str">
        <f t="shared" si="1"/>
        <v>YES</v>
      </c>
    </row>
    <row r="38" spans="1:6">
      <c r="A38" s="52" t="s">
        <v>695</v>
      </c>
      <c r="B38" s="52" t="s">
        <v>696</v>
      </c>
      <c r="C38" s="52" t="s">
        <v>697</v>
      </c>
      <c r="D38" s="52" t="s">
        <v>697</v>
      </c>
      <c r="E38" t="str">
        <f t="shared" si="0"/>
        <v>cud539</v>
      </c>
      <c r="F38" t="str">
        <f t="shared" si="1"/>
        <v>YES</v>
      </c>
    </row>
    <row r="39" spans="1:6">
      <c r="A39" s="52" t="s">
        <v>698</v>
      </c>
      <c r="B39" s="52" t="s">
        <v>121</v>
      </c>
      <c r="C39" s="52" t="s">
        <v>831</v>
      </c>
      <c r="D39" s="52" t="s">
        <v>831</v>
      </c>
      <c r="E39" t="str">
        <f t="shared" si="0"/>
        <v>tzf19</v>
      </c>
      <c r="F39" t="str">
        <f t="shared" si="1"/>
        <v>YES</v>
      </c>
    </row>
    <row r="40" spans="1:6">
      <c r="A40" s="52" t="s">
        <v>841</v>
      </c>
      <c r="B40" s="52" t="s">
        <v>840</v>
      </c>
      <c r="C40" s="52" t="s">
        <v>842</v>
      </c>
      <c r="D40" s="52" t="s">
        <v>842</v>
      </c>
      <c r="E40" t="str">
        <f t="shared" si="0"/>
        <v>ctf5107</v>
      </c>
      <c r="F40" t="str">
        <f t="shared" si="1"/>
        <v>YES</v>
      </c>
    </row>
    <row r="41" spans="1:6">
      <c r="A41" s="52" t="s">
        <v>129</v>
      </c>
      <c r="B41" s="52" t="s">
        <v>129</v>
      </c>
      <c r="C41" s="52" t="s">
        <v>130</v>
      </c>
      <c r="D41" s="52" t="s">
        <v>130</v>
      </c>
      <c r="E41" t="str">
        <f t="shared" si="0"/>
        <v>ffn5018</v>
      </c>
      <c r="F41" t="str">
        <f t="shared" si="1"/>
        <v>YES</v>
      </c>
    </row>
    <row r="42" spans="1:6">
      <c r="A42" s="52" t="s">
        <v>700</v>
      </c>
      <c r="B42" s="52" t="s">
        <v>120</v>
      </c>
      <c r="C42" s="52" t="s">
        <v>701</v>
      </c>
      <c r="D42" s="52" t="s">
        <v>701</v>
      </c>
      <c r="E42" t="str">
        <f t="shared" si="0"/>
        <v>kkf5177</v>
      </c>
      <c r="F42" t="str">
        <f t="shared" si="1"/>
        <v>YES</v>
      </c>
    </row>
    <row r="43" spans="1:6">
      <c r="A43" s="52" t="s">
        <v>702</v>
      </c>
      <c r="B43" s="52" t="s">
        <v>563</v>
      </c>
      <c r="C43" s="52" t="s">
        <v>703</v>
      </c>
      <c r="D43" s="52" t="s">
        <v>703</v>
      </c>
      <c r="E43" t="str">
        <f t="shared" si="0"/>
        <v>njf5314</v>
      </c>
      <c r="F43" t="str">
        <f t="shared" si="1"/>
        <v>YES</v>
      </c>
    </row>
    <row r="44" spans="1:6">
      <c r="A44" s="52" t="s">
        <v>932</v>
      </c>
      <c r="B44" s="52" t="s">
        <v>174</v>
      </c>
      <c r="C44" s="52" t="s">
        <v>933</v>
      </c>
      <c r="D44" s="52" t="s">
        <v>933</v>
      </c>
      <c r="E44" t="str">
        <f t="shared" si="0"/>
        <v>yug61</v>
      </c>
      <c r="F44" t="str">
        <f t="shared" si="1"/>
        <v>YES</v>
      </c>
    </row>
    <row r="45" spans="1:6">
      <c r="A45" s="52" t="s">
        <v>187</v>
      </c>
      <c r="B45" s="52" t="s">
        <v>186</v>
      </c>
      <c r="C45" s="52" t="s">
        <v>188</v>
      </c>
      <c r="D45" s="52" t="s">
        <v>188</v>
      </c>
      <c r="E45" t="str">
        <f t="shared" si="0"/>
        <v>brg16</v>
      </c>
      <c r="F45" t="str">
        <f t="shared" si="1"/>
        <v>YES</v>
      </c>
    </row>
    <row r="46" spans="1:6">
      <c r="A46" s="52" t="s">
        <v>146</v>
      </c>
      <c r="B46" s="52" t="s">
        <v>145</v>
      </c>
      <c r="C46" s="52" t="s">
        <v>147</v>
      </c>
      <c r="D46" s="52" t="s">
        <v>147</v>
      </c>
      <c r="E46" t="str">
        <f t="shared" si="0"/>
        <v>stg5184</v>
      </c>
      <c r="F46" t="str">
        <f t="shared" si="1"/>
        <v>YES</v>
      </c>
    </row>
    <row r="47" spans="1:6">
      <c r="A47" s="52" t="s">
        <v>44</v>
      </c>
      <c r="B47" s="52" t="s">
        <v>43</v>
      </c>
      <c r="C47" s="52" t="s">
        <v>45</v>
      </c>
      <c r="D47" s="52" t="s">
        <v>45</v>
      </c>
      <c r="E47" t="str">
        <f t="shared" si="0"/>
        <v>kxg295</v>
      </c>
      <c r="F47" t="str">
        <f t="shared" si="1"/>
        <v>YES</v>
      </c>
    </row>
    <row r="48" spans="1:6">
      <c r="A48" s="52" t="s">
        <v>704</v>
      </c>
      <c r="B48" s="52" t="s">
        <v>120</v>
      </c>
      <c r="C48" s="52" t="s">
        <v>705</v>
      </c>
      <c r="D48" s="52" t="s">
        <v>705</v>
      </c>
      <c r="E48" t="str">
        <f t="shared" si="0"/>
        <v>kdg5285</v>
      </c>
      <c r="F48" t="str">
        <f t="shared" si="1"/>
        <v>YES</v>
      </c>
    </row>
    <row r="49" spans="1:6">
      <c r="A49" s="52" t="s">
        <v>706</v>
      </c>
      <c r="B49" s="52" t="s">
        <v>707</v>
      </c>
      <c r="C49" s="52" t="s">
        <v>708</v>
      </c>
      <c r="D49" s="52" t="s">
        <v>708</v>
      </c>
      <c r="E49" t="str">
        <f t="shared" si="0"/>
        <v>jqg5723</v>
      </c>
      <c r="F49" t="str">
        <f t="shared" si="1"/>
        <v>YES</v>
      </c>
    </row>
    <row r="50" spans="1:6">
      <c r="A50" s="52" t="s">
        <v>608</v>
      </c>
      <c r="B50" s="52" t="s">
        <v>627</v>
      </c>
      <c r="C50" s="52" t="s">
        <v>609</v>
      </c>
      <c r="D50" s="52" t="s">
        <v>609</v>
      </c>
      <c r="E50" t="str">
        <f t="shared" si="0"/>
        <v>mag6298</v>
      </c>
      <c r="F50" t="str">
        <f t="shared" si="1"/>
        <v>YES</v>
      </c>
    </row>
    <row r="51" spans="1:6">
      <c r="A51" s="52" t="s">
        <v>551</v>
      </c>
      <c r="B51" s="52" t="s">
        <v>550</v>
      </c>
      <c r="C51" s="52" t="s">
        <v>605</v>
      </c>
      <c r="D51" s="52" t="s">
        <v>605</v>
      </c>
      <c r="E51" t="str">
        <f t="shared" si="0"/>
        <v>abg5424</v>
      </c>
      <c r="F51" t="str">
        <f t="shared" si="1"/>
        <v>YES</v>
      </c>
    </row>
    <row r="52" spans="1:6">
      <c r="A52" s="52" t="s">
        <v>709</v>
      </c>
      <c r="B52" s="52" t="s">
        <v>284</v>
      </c>
      <c r="C52" s="52" t="s">
        <v>710</v>
      </c>
      <c r="D52" s="52" t="s">
        <v>710</v>
      </c>
      <c r="E52" t="str">
        <f t="shared" si="0"/>
        <v>ath5305</v>
      </c>
      <c r="F52" t="str">
        <f t="shared" si="1"/>
        <v>YES</v>
      </c>
    </row>
    <row r="53" spans="1:6">
      <c r="A53" s="52" t="s">
        <v>326</v>
      </c>
      <c r="B53" s="52" t="s">
        <v>325</v>
      </c>
      <c r="C53" s="52" t="s">
        <v>934</v>
      </c>
      <c r="D53" s="52" t="s">
        <v>934</v>
      </c>
      <c r="E53" t="str">
        <f t="shared" si="0"/>
        <v>tbh5102</v>
      </c>
      <c r="F53" t="str">
        <f t="shared" si="1"/>
        <v>YES</v>
      </c>
    </row>
    <row r="54" spans="1:6">
      <c r="A54" s="52" t="s">
        <v>311</v>
      </c>
      <c r="B54" s="52" t="s">
        <v>310</v>
      </c>
      <c r="C54" s="52" t="s">
        <v>312</v>
      </c>
      <c r="D54" s="52" t="s">
        <v>312</v>
      </c>
      <c r="E54" t="str">
        <f t="shared" si="0"/>
        <v>fph5023</v>
      </c>
      <c r="F54" t="str">
        <f t="shared" si="1"/>
        <v>YES</v>
      </c>
    </row>
    <row r="55" spans="1:6">
      <c r="A55" s="52" t="s">
        <v>51</v>
      </c>
      <c r="B55" s="52" t="s">
        <v>711</v>
      </c>
      <c r="C55" s="52" t="s">
        <v>712</v>
      </c>
      <c r="D55" s="52" t="s">
        <v>712</v>
      </c>
      <c r="E55" t="str">
        <f t="shared" si="0"/>
        <v>lmh5981</v>
      </c>
      <c r="F55" t="str">
        <f t="shared" si="1"/>
        <v>YES</v>
      </c>
    </row>
    <row r="56" spans="1:6">
      <c r="A56" s="52" t="s">
        <v>786</v>
      </c>
      <c r="B56" s="52" t="s">
        <v>301</v>
      </c>
      <c r="C56" s="52" t="s">
        <v>787</v>
      </c>
      <c r="D56" s="52" t="s">
        <v>787</v>
      </c>
      <c r="E56" t="str">
        <f t="shared" si="0"/>
        <v>erj5094</v>
      </c>
      <c r="F56" t="str">
        <f t="shared" si="1"/>
        <v>YES</v>
      </c>
    </row>
    <row r="57" spans="1:6">
      <c r="A57" s="52" t="s">
        <v>294</v>
      </c>
      <c r="B57" s="52" t="s">
        <v>293</v>
      </c>
      <c r="C57" s="52" t="s">
        <v>295</v>
      </c>
      <c r="D57" s="52" t="s">
        <v>295</v>
      </c>
      <c r="E57" t="str">
        <f t="shared" si="0"/>
        <v>yxj38</v>
      </c>
      <c r="F57" t="str">
        <f t="shared" si="1"/>
        <v>YES</v>
      </c>
    </row>
    <row r="58" spans="1:6">
      <c r="A58" s="52" t="s">
        <v>282</v>
      </c>
      <c r="B58" s="52" t="s">
        <v>713</v>
      </c>
      <c r="C58" s="52" t="s">
        <v>714</v>
      </c>
      <c r="D58" s="52" t="s">
        <v>714</v>
      </c>
      <c r="E58" t="str">
        <f t="shared" si="0"/>
        <v>mlk5382</v>
      </c>
      <c r="F58" t="str">
        <f t="shared" si="1"/>
        <v>YES</v>
      </c>
    </row>
    <row r="59" spans="1:6">
      <c r="A59" s="52" t="s">
        <v>282</v>
      </c>
      <c r="B59" s="52" t="s">
        <v>715</v>
      </c>
      <c r="C59" s="52" t="s">
        <v>716</v>
      </c>
      <c r="D59" s="52" t="s">
        <v>716</v>
      </c>
      <c r="E59" t="str">
        <f t="shared" si="0"/>
        <v>hqj5199</v>
      </c>
      <c r="F59" t="str">
        <f t="shared" si="1"/>
        <v>YES</v>
      </c>
    </row>
    <row r="60" spans="1:6">
      <c r="A60" s="52" t="s">
        <v>282</v>
      </c>
      <c r="B60" s="52" t="s">
        <v>281</v>
      </c>
      <c r="C60" s="52" t="s">
        <v>283</v>
      </c>
      <c r="D60" s="52" t="s">
        <v>283</v>
      </c>
      <c r="E60" t="str">
        <f t="shared" si="0"/>
        <v>crj5193</v>
      </c>
      <c r="F60" t="str">
        <f t="shared" si="1"/>
        <v>YES</v>
      </c>
    </row>
    <row r="61" spans="1:6">
      <c r="A61" s="52" t="s">
        <v>304</v>
      </c>
      <c r="B61" s="52" t="s">
        <v>303</v>
      </c>
      <c r="C61" s="52" t="s">
        <v>305</v>
      </c>
      <c r="D61" s="52" t="s">
        <v>305</v>
      </c>
      <c r="E61" t="str">
        <f t="shared" si="0"/>
        <v>cjj5206</v>
      </c>
      <c r="F61" t="str">
        <f t="shared" si="1"/>
        <v>YES</v>
      </c>
    </row>
    <row r="62" spans="1:6">
      <c r="A62" s="52" t="s">
        <v>100</v>
      </c>
      <c r="B62" s="52" t="s">
        <v>717</v>
      </c>
      <c r="C62" s="52" t="s">
        <v>718</v>
      </c>
      <c r="D62" s="52" t="s">
        <v>718</v>
      </c>
      <c r="E62" t="str">
        <f t="shared" si="0"/>
        <v>rmk5689</v>
      </c>
      <c r="F62" t="str">
        <f t="shared" si="1"/>
        <v>YES</v>
      </c>
    </row>
    <row r="63" spans="1:6">
      <c r="A63" s="52" t="s">
        <v>109</v>
      </c>
      <c r="B63" s="52" t="s">
        <v>616</v>
      </c>
      <c r="C63" s="52" t="s">
        <v>591</v>
      </c>
      <c r="D63" s="52" t="s">
        <v>591</v>
      </c>
      <c r="E63" t="str">
        <f t="shared" si="0"/>
        <v>kwk5449</v>
      </c>
      <c r="F63" t="str">
        <f t="shared" si="1"/>
        <v>YES</v>
      </c>
    </row>
    <row r="64" spans="1:6">
      <c r="A64" s="52" t="s">
        <v>719</v>
      </c>
      <c r="B64" s="52" t="s">
        <v>720</v>
      </c>
      <c r="C64" s="52" t="s">
        <v>721</v>
      </c>
      <c r="D64" s="52" t="s">
        <v>721</v>
      </c>
      <c r="E64" t="str">
        <f t="shared" si="0"/>
        <v>wrk5091</v>
      </c>
      <c r="F64" t="str">
        <f t="shared" si="1"/>
        <v>YES</v>
      </c>
    </row>
    <row r="65" spans="1:6">
      <c r="A65" s="52" t="s">
        <v>190</v>
      </c>
      <c r="B65" s="52" t="s">
        <v>370</v>
      </c>
      <c r="C65" s="52" t="s">
        <v>191</v>
      </c>
      <c r="D65" s="52" t="s">
        <v>191</v>
      </c>
      <c r="E65" t="str">
        <f t="shared" si="0"/>
        <v>jzl38</v>
      </c>
      <c r="F65" t="str">
        <f t="shared" si="1"/>
        <v>YES</v>
      </c>
    </row>
    <row r="66" spans="1:6">
      <c r="A66" s="52" t="s">
        <v>201</v>
      </c>
      <c r="B66" s="52" t="s">
        <v>200</v>
      </c>
      <c r="C66" s="52" t="s">
        <v>202</v>
      </c>
      <c r="D66" s="52" t="s">
        <v>202</v>
      </c>
      <c r="E66" t="str">
        <f t="shared" si="0"/>
        <v>arl5600</v>
      </c>
      <c r="F66" t="str">
        <f t="shared" si="1"/>
        <v>YES</v>
      </c>
    </row>
    <row r="67" spans="1:6">
      <c r="A67" s="52" t="s">
        <v>603</v>
      </c>
      <c r="B67" s="52" t="s">
        <v>209</v>
      </c>
      <c r="C67" s="52" t="s">
        <v>604</v>
      </c>
      <c r="D67" s="52" t="s">
        <v>604</v>
      </c>
      <c r="E67" t="str">
        <f t="shared" si="0"/>
        <v>all5680</v>
      </c>
      <c r="F67" t="str">
        <f t="shared" si="1"/>
        <v>YES</v>
      </c>
    </row>
    <row r="68" spans="1:6">
      <c r="A68" s="52" t="s">
        <v>586</v>
      </c>
      <c r="B68" s="52" t="s">
        <v>139</v>
      </c>
      <c r="C68" s="52" t="s">
        <v>935</v>
      </c>
      <c r="D68" s="52" t="s">
        <v>935</v>
      </c>
      <c r="E68" t="str">
        <f t="shared" si="0"/>
        <v>zzl5300</v>
      </c>
      <c r="F68" t="str">
        <f t="shared" si="1"/>
        <v>YES</v>
      </c>
    </row>
    <row r="69" spans="1:6">
      <c r="A69" s="52" t="s">
        <v>140</v>
      </c>
      <c r="B69" s="52" t="s">
        <v>139</v>
      </c>
      <c r="C69" s="52" t="s">
        <v>141</v>
      </c>
      <c r="D69" s="52" t="s">
        <v>141</v>
      </c>
      <c r="E69" t="str">
        <f t="shared" si="0"/>
        <v>zfl5166</v>
      </c>
      <c r="F69" t="str">
        <f t="shared" si="1"/>
        <v>YES</v>
      </c>
    </row>
    <row r="70" spans="1:6">
      <c r="A70" s="52" t="s">
        <v>314</v>
      </c>
      <c r="B70" s="52" t="s">
        <v>568</v>
      </c>
      <c r="C70" s="52" t="s">
        <v>574</v>
      </c>
      <c r="D70" s="52" t="s">
        <v>574</v>
      </c>
      <c r="E70" t="str">
        <f t="shared" si="0"/>
        <v>bzl95</v>
      </c>
      <c r="F70" t="str">
        <f t="shared" si="1"/>
        <v>YES</v>
      </c>
    </row>
    <row r="71" spans="1:6">
      <c r="A71" s="52" t="s">
        <v>314</v>
      </c>
      <c r="B71" s="52" t="s">
        <v>313</v>
      </c>
      <c r="C71" s="52" t="s">
        <v>315</v>
      </c>
      <c r="D71" s="52" t="s">
        <v>315</v>
      </c>
      <c r="E71" t="str">
        <f t="shared" ref="E71:E134" si="2">D71</f>
        <v>yxl482</v>
      </c>
      <c r="F71" t="str">
        <f t="shared" ref="F71:F134" si="3">IF(E71="","NO","YES")</f>
        <v>YES</v>
      </c>
    </row>
    <row r="72" spans="1:6">
      <c r="A72" s="52" t="s">
        <v>256</v>
      </c>
      <c r="B72" s="52" t="s">
        <v>120</v>
      </c>
      <c r="C72" s="52" t="s">
        <v>257</v>
      </c>
      <c r="D72" s="52" t="s">
        <v>257</v>
      </c>
      <c r="E72" t="str">
        <f t="shared" si="2"/>
        <v>ktl5134</v>
      </c>
      <c r="F72" t="str">
        <f t="shared" si="3"/>
        <v>YES</v>
      </c>
    </row>
    <row r="73" spans="1:6">
      <c r="A73" s="52" t="s">
        <v>722</v>
      </c>
      <c r="B73" s="52" t="s">
        <v>723</v>
      </c>
      <c r="C73" s="52" t="s">
        <v>724</v>
      </c>
      <c r="D73" s="52" t="s">
        <v>724</v>
      </c>
      <c r="E73" t="str">
        <f t="shared" si="2"/>
        <v>dgl5098</v>
      </c>
      <c r="F73" t="str">
        <f t="shared" si="3"/>
        <v>YES</v>
      </c>
    </row>
    <row r="74" spans="1:6">
      <c r="A74" s="52" t="s">
        <v>236</v>
      </c>
      <c r="B74" s="52" t="s">
        <v>235</v>
      </c>
      <c r="C74" s="52" t="s">
        <v>237</v>
      </c>
      <c r="D74" s="52" t="s">
        <v>237</v>
      </c>
      <c r="E74" t="str">
        <f t="shared" si="2"/>
        <v>lmr5640</v>
      </c>
      <c r="F74" t="str">
        <f t="shared" si="3"/>
        <v>YES</v>
      </c>
    </row>
    <row r="75" spans="1:6">
      <c r="A75" s="52" t="s">
        <v>236</v>
      </c>
      <c r="B75" s="52" t="s">
        <v>725</v>
      </c>
      <c r="C75" s="52" t="s">
        <v>726</v>
      </c>
      <c r="D75" s="52" t="s">
        <v>726</v>
      </c>
      <c r="E75" t="str">
        <f t="shared" si="2"/>
        <v>yxl5748</v>
      </c>
      <c r="F75" t="str">
        <f t="shared" si="3"/>
        <v>YES</v>
      </c>
    </row>
    <row r="76" spans="1:6">
      <c r="A76" s="52" t="s">
        <v>555</v>
      </c>
      <c r="B76" s="52" t="s">
        <v>554</v>
      </c>
      <c r="C76" s="52" t="s">
        <v>595</v>
      </c>
      <c r="D76" s="52" t="s">
        <v>595</v>
      </c>
      <c r="E76" t="str">
        <f t="shared" si="2"/>
        <v>sbm5554</v>
      </c>
      <c r="F76" t="str">
        <f t="shared" si="3"/>
        <v>YES</v>
      </c>
    </row>
    <row r="77" spans="1:6">
      <c r="A77" s="52" t="s">
        <v>239</v>
      </c>
      <c r="B77" s="52" t="s">
        <v>238</v>
      </c>
      <c r="C77" s="52" t="s">
        <v>240</v>
      </c>
      <c r="D77" s="52" t="s">
        <v>240</v>
      </c>
      <c r="E77" t="str">
        <f t="shared" si="2"/>
        <v>uum99</v>
      </c>
      <c r="F77" t="str">
        <f t="shared" si="3"/>
        <v>YES</v>
      </c>
    </row>
    <row r="78" spans="1:6">
      <c r="A78" s="52" t="s">
        <v>248</v>
      </c>
      <c r="B78" s="52" t="s">
        <v>650</v>
      </c>
      <c r="C78" s="52" t="s">
        <v>249</v>
      </c>
      <c r="D78" s="52" t="s">
        <v>249</v>
      </c>
      <c r="E78" t="str">
        <f t="shared" si="2"/>
        <v>dbm5481</v>
      </c>
      <c r="F78" t="str">
        <f t="shared" si="3"/>
        <v>YES</v>
      </c>
    </row>
    <row r="79" spans="1:6">
      <c r="A79" s="52" t="s">
        <v>216</v>
      </c>
      <c r="B79" s="52" t="s">
        <v>215</v>
      </c>
      <c r="C79" s="52" t="s">
        <v>217</v>
      </c>
      <c r="D79" s="52" t="s">
        <v>217</v>
      </c>
      <c r="E79" t="str">
        <f t="shared" si="2"/>
        <v>kjm6235</v>
      </c>
      <c r="F79" t="str">
        <f t="shared" si="3"/>
        <v>YES</v>
      </c>
    </row>
    <row r="80" spans="1:6">
      <c r="A80" s="52" t="s">
        <v>727</v>
      </c>
      <c r="B80" s="52" t="s">
        <v>728</v>
      </c>
      <c r="C80" s="52" t="s">
        <v>729</v>
      </c>
      <c r="D80" s="52" t="s">
        <v>729</v>
      </c>
      <c r="E80" t="str">
        <f t="shared" si="2"/>
        <v>jqm6441</v>
      </c>
      <c r="F80" t="str">
        <f t="shared" si="3"/>
        <v>YES</v>
      </c>
    </row>
    <row r="81" spans="1:6">
      <c r="A81" s="52" t="s">
        <v>730</v>
      </c>
      <c r="B81" s="52" t="s">
        <v>731</v>
      </c>
      <c r="C81" s="52" t="s">
        <v>732</v>
      </c>
      <c r="D81" s="52" t="s">
        <v>732</v>
      </c>
      <c r="E81" t="str">
        <f t="shared" si="2"/>
        <v>rxm1146</v>
      </c>
      <c r="F81" t="str">
        <f t="shared" si="3"/>
        <v>YES</v>
      </c>
    </row>
    <row r="82" spans="1:6">
      <c r="A82" s="52" t="s">
        <v>204</v>
      </c>
      <c r="B82" s="52" t="s">
        <v>296</v>
      </c>
      <c r="C82" s="52" t="s">
        <v>205</v>
      </c>
      <c r="D82" s="52" t="s">
        <v>205</v>
      </c>
      <c r="E82" t="str">
        <f t="shared" si="2"/>
        <v>mjm7869</v>
      </c>
      <c r="F82" t="str">
        <f t="shared" si="3"/>
        <v>YES</v>
      </c>
    </row>
    <row r="83" spans="1:6">
      <c r="A83" s="52" t="s">
        <v>371</v>
      </c>
      <c r="B83" s="52" t="s">
        <v>372</v>
      </c>
      <c r="C83" s="52" t="s">
        <v>589</v>
      </c>
      <c r="D83" s="52" t="s">
        <v>589</v>
      </c>
      <c r="E83" t="str">
        <f t="shared" si="2"/>
        <v>gvm5232</v>
      </c>
      <c r="F83" t="str">
        <f t="shared" si="3"/>
        <v>YES</v>
      </c>
    </row>
    <row r="84" spans="1:6">
      <c r="A84" s="52" t="s">
        <v>96</v>
      </c>
      <c r="B84" s="52" t="s">
        <v>95</v>
      </c>
      <c r="C84" s="52" t="s">
        <v>97</v>
      </c>
      <c r="D84" s="52" t="s">
        <v>97</v>
      </c>
      <c r="E84" t="str">
        <f t="shared" si="2"/>
        <v>vzm35</v>
      </c>
      <c r="F84" t="str">
        <f t="shared" si="3"/>
        <v>YES</v>
      </c>
    </row>
    <row r="85" spans="1:6">
      <c r="A85" s="52" t="s">
        <v>557</v>
      </c>
      <c r="B85" s="52" t="s">
        <v>556</v>
      </c>
      <c r="C85" s="52" t="s">
        <v>590</v>
      </c>
      <c r="D85" s="52" t="s">
        <v>590</v>
      </c>
      <c r="E85" t="str">
        <f t="shared" si="2"/>
        <v>jdm6057</v>
      </c>
      <c r="F85" t="str">
        <f t="shared" si="3"/>
        <v>YES</v>
      </c>
    </row>
    <row r="86" spans="1:6">
      <c r="A86" s="52" t="s">
        <v>557</v>
      </c>
      <c r="B86" s="52" t="s">
        <v>252</v>
      </c>
      <c r="C86" s="52" t="s">
        <v>617</v>
      </c>
      <c r="D86" s="52" t="s">
        <v>617</v>
      </c>
      <c r="E86" t="str">
        <f t="shared" si="2"/>
        <v>njm5536</v>
      </c>
      <c r="F86" t="str">
        <f t="shared" si="3"/>
        <v>YES</v>
      </c>
    </row>
    <row r="87" spans="1:6">
      <c r="A87" s="52" t="s">
        <v>733</v>
      </c>
      <c r="B87" s="52" t="s">
        <v>734</v>
      </c>
      <c r="C87" s="52" t="s">
        <v>735</v>
      </c>
      <c r="D87" s="52" t="s">
        <v>735</v>
      </c>
      <c r="E87" t="str">
        <f t="shared" si="2"/>
        <v>kfm5441</v>
      </c>
      <c r="F87" t="str">
        <f t="shared" si="3"/>
        <v>YES</v>
      </c>
    </row>
    <row r="88" spans="1:6">
      <c r="A88" s="52" t="s">
        <v>243</v>
      </c>
      <c r="B88" s="52" t="s">
        <v>40</v>
      </c>
      <c r="C88" s="52" t="s">
        <v>244</v>
      </c>
      <c r="D88" s="52" t="s">
        <v>244</v>
      </c>
      <c r="E88" t="str">
        <f t="shared" si="2"/>
        <v>nxm5386</v>
      </c>
      <c r="F88" t="str">
        <f t="shared" si="3"/>
        <v>YES</v>
      </c>
    </row>
    <row r="89" spans="1:6">
      <c r="A89" s="52" t="s">
        <v>620</v>
      </c>
      <c r="B89" s="52" t="s">
        <v>167</v>
      </c>
      <c r="C89" s="52" t="s">
        <v>621</v>
      </c>
      <c r="D89" s="52" t="s">
        <v>621</v>
      </c>
      <c r="E89" t="str">
        <f t="shared" si="2"/>
        <v>alm6239</v>
      </c>
      <c r="F89" t="str">
        <f t="shared" si="3"/>
        <v>YES</v>
      </c>
    </row>
    <row r="90" spans="1:6">
      <c r="A90" s="52" t="s">
        <v>331</v>
      </c>
      <c r="B90" s="52" t="s">
        <v>330</v>
      </c>
      <c r="C90" s="52" t="s">
        <v>332</v>
      </c>
      <c r="D90" s="52" t="s">
        <v>332</v>
      </c>
      <c r="E90" t="str">
        <f t="shared" si="2"/>
        <v>bjn5158</v>
      </c>
      <c r="F90" t="str">
        <f t="shared" si="3"/>
        <v>YES</v>
      </c>
    </row>
    <row r="91" spans="1:6">
      <c r="A91" s="52" t="s">
        <v>253</v>
      </c>
      <c r="B91" s="52" t="s">
        <v>252</v>
      </c>
      <c r="C91" s="52" t="s">
        <v>254</v>
      </c>
      <c r="D91" s="52" t="s">
        <v>254</v>
      </c>
      <c r="E91" t="str">
        <f t="shared" si="2"/>
        <v>ngn5017</v>
      </c>
      <c r="F91" t="str">
        <f t="shared" si="3"/>
        <v>YES</v>
      </c>
    </row>
    <row r="92" spans="1:6">
      <c r="A92" s="52" t="s">
        <v>343</v>
      </c>
      <c r="B92" s="52" t="s">
        <v>342</v>
      </c>
      <c r="C92" s="52" t="s">
        <v>344</v>
      </c>
      <c r="D92" s="52" t="s">
        <v>344</v>
      </c>
      <c r="E92" t="str">
        <f t="shared" si="2"/>
        <v>dnn5</v>
      </c>
      <c r="F92" t="str">
        <f t="shared" si="3"/>
        <v>YES</v>
      </c>
    </row>
    <row r="93" spans="1:6">
      <c r="A93" s="52" t="s">
        <v>83</v>
      </c>
      <c r="B93" s="52" t="s">
        <v>82</v>
      </c>
      <c r="C93" s="52" t="s">
        <v>84</v>
      </c>
      <c r="D93" s="52" t="s">
        <v>84</v>
      </c>
      <c r="E93" t="str">
        <f t="shared" si="2"/>
        <v>jtn5161</v>
      </c>
      <c r="F93" t="str">
        <f t="shared" si="3"/>
        <v>YES</v>
      </c>
    </row>
    <row r="94" spans="1:6">
      <c r="A94" s="52" t="s">
        <v>793</v>
      </c>
      <c r="B94" s="52" t="s">
        <v>792</v>
      </c>
      <c r="C94" s="52" t="s">
        <v>794</v>
      </c>
      <c r="D94" s="52" t="s">
        <v>794</v>
      </c>
      <c r="E94" t="str">
        <f t="shared" si="2"/>
        <v>ebn5071</v>
      </c>
      <c r="F94" t="str">
        <f t="shared" si="3"/>
        <v>YES</v>
      </c>
    </row>
    <row r="95" spans="1:6">
      <c r="A95" s="52" t="s">
        <v>736</v>
      </c>
      <c r="B95" s="52" t="s">
        <v>55</v>
      </c>
      <c r="C95" s="52" t="s">
        <v>737</v>
      </c>
      <c r="D95" s="52" t="s">
        <v>737</v>
      </c>
      <c r="E95" t="str">
        <f t="shared" si="2"/>
        <v>mbn5156</v>
      </c>
      <c r="F95" t="str">
        <f t="shared" si="3"/>
        <v>YES</v>
      </c>
    </row>
    <row r="96" spans="1:6">
      <c r="A96" s="52" t="s">
        <v>207</v>
      </c>
      <c r="B96" s="52" t="s">
        <v>206</v>
      </c>
      <c r="C96" s="52" t="s">
        <v>208</v>
      </c>
      <c r="D96" s="52" t="s">
        <v>208</v>
      </c>
      <c r="E96" t="str">
        <f t="shared" si="2"/>
        <v>nan5101</v>
      </c>
      <c r="F96" t="str">
        <f t="shared" si="3"/>
        <v>YES</v>
      </c>
    </row>
    <row r="97" spans="1:6">
      <c r="A97" s="52" t="s">
        <v>52</v>
      </c>
      <c r="B97" s="52" t="s">
        <v>53</v>
      </c>
      <c r="C97" s="52" t="s">
        <v>54</v>
      </c>
      <c r="D97" s="52" t="s">
        <v>54</v>
      </c>
      <c r="E97" t="str">
        <f t="shared" si="2"/>
        <v>cpo5122</v>
      </c>
      <c r="F97" t="str">
        <f t="shared" si="3"/>
        <v>YES</v>
      </c>
    </row>
    <row r="98" spans="1:6">
      <c r="A98" s="52" t="s">
        <v>738</v>
      </c>
      <c r="B98" s="52" t="s">
        <v>739</v>
      </c>
      <c r="C98" s="52" t="s">
        <v>740</v>
      </c>
      <c r="D98" s="52" t="s">
        <v>740</v>
      </c>
      <c r="E98" t="str">
        <f t="shared" si="2"/>
        <v>luo114</v>
      </c>
      <c r="F98" t="str">
        <f t="shared" si="3"/>
        <v>YES</v>
      </c>
    </row>
    <row r="99" spans="1:6">
      <c r="A99" s="52" t="s">
        <v>272</v>
      </c>
      <c r="B99" s="52" t="s">
        <v>741</v>
      </c>
      <c r="C99" s="52" t="s">
        <v>654</v>
      </c>
      <c r="D99" s="52" t="s">
        <v>654</v>
      </c>
      <c r="E99" t="str">
        <f t="shared" si="2"/>
        <v>aeo5162</v>
      </c>
      <c r="F99" t="str">
        <f t="shared" si="3"/>
        <v>YES</v>
      </c>
    </row>
    <row r="100" spans="1:6">
      <c r="A100" s="52" t="s">
        <v>742</v>
      </c>
      <c r="B100" s="52" t="s">
        <v>296</v>
      </c>
      <c r="C100" s="52" t="s">
        <v>743</v>
      </c>
      <c r="D100" s="52" t="s">
        <v>743</v>
      </c>
      <c r="E100" t="str">
        <f t="shared" si="2"/>
        <v>mro5212</v>
      </c>
      <c r="F100" t="str">
        <f t="shared" si="3"/>
        <v>YES</v>
      </c>
    </row>
    <row r="101" spans="1:6">
      <c r="A101" s="52" t="s">
        <v>86</v>
      </c>
      <c r="B101" s="52" t="s">
        <v>744</v>
      </c>
      <c r="C101" s="52" t="s">
        <v>87</v>
      </c>
      <c r="D101" s="52" t="s">
        <v>87</v>
      </c>
      <c r="E101" t="str">
        <f t="shared" si="2"/>
        <v>sjp5946</v>
      </c>
      <c r="F101" t="str">
        <f t="shared" si="3"/>
        <v>YES</v>
      </c>
    </row>
    <row r="102" spans="1:6">
      <c r="A102" s="52" t="s">
        <v>350</v>
      </c>
      <c r="B102" s="52" t="s">
        <v>349</v>
      </c>
      <c r="C102" s="52" t="s">
        <v>351</v>
      </c>
      <c r="D102" s="52" t="s">
        <v>351</v>
      </c>
      <c r="E102" t="str">
        <f t="shared" si="2"/>
        <v>axp428</v>
      </c>
      <c r="F102" t="str">
        <f t="shared" si="3"/>
        <v>YES</v>
      </c>
    </row>
    <row r="103" spans="1:6">
      <c r="A103" s="52" t="s">
        <v>611</v>
      </c>
      <c r="B103" s="52" t="s">
        <v>610</v>
      </c>
      <c r="C103" s="52" t="s">
        <v>612</v>
      </c>
      <c r="D103" s="52" t="s">
        <v>612</v>
      </c>
      <c r="E103" t="str">
        <f t="shared" si="2"/>
        <v>mzp5569</v>
      </c>
      <c r="F103" t="str">
        <f t="shared" si="3"/>
        <v>YES</v>
      </c>
    </row>
    <row r="104" spans="1:6">
      <c r="A104" s="52" t="s">
        <v>570</v>
      </c>
      <c r="B104" s="52" t="s">
        <v>596</v>
      </c>
      <c r="C104" s="52" t="s">
        <v>575</v>
      </c>
      <c r="D104" s="52" t="s">
        <v>575</v>
      </c>
      <c r="E104" t="str">
        <f t="shared" si="2"/>
        <v>czp5434</v>
      </c>
      <c r="F104" t="str">
        <f t="shared" si="3"/>
        <v>YES</v>
      </c>
    </row>
    <row r="105" spans="1:6">
      <c r="A105" s="52" t="s">
        <v>233</v>
      </c>
      <c r="B105" s="52" t="s">
        <v>296</v>
      </c>
      <c r="C105" s="52" t="s">
        <v>234</v>
      </c>
      <c r="D105" s="52" t="s">
        <v>234</v>
      </c>
      <c r="E105" t="str">
        <f t="shared" si="2"/>
        <v>mpp5454</v>
      </c>
      <c r="F105" t="str">
        <f t="shared" si="3"/>
        <v>YES</v>
      </c>
    </row>
    <row r="106" spans="1:6">
      <c r="A106" s="52" t="s">
        <v>745</v>
      </c>
      <c r="B106" s="52" t="s">
        <v>746</v>
      </c>
      <c r="C106" s="52" t="s">
        <v>747</v>
      </c>
      <c r="D106" s="52" t="s">
        <v>747</v>
      </c>
      <c r="E106" t="str">
        <f t="shared" si="2"/>
        <v>acr5597</v>
      </c>
      <c r="F106" t="str">
        <f t="shared" si="3"/>
        <v>YES</v>
      </c>
    </row>
    <row r="107" spans="1:6">
      <c r="A107" s="52" t="s">
        <v>748</v>
      </c>
      <c r="B107" s="52" t="s">
        <v>296</v>
      </c>
      <c r="C107" s="52" t="s">
        <v>749</v>
      </c>
      <c r="D107" s="52" t="s">
        <v>749</v>
      </c>
      <c r="E107" t="str">
        <f t="shared" si="2"/>
        <v>mzr5708</v>
      </c>
      <c r="F107" t="str">
        <f t="shared" si="3"/>
        <v>YES</v>
      </c>
    </row>
    <row r="108" spans="1:6">
      <c r="A108" s="52" t="s">
        <v>321</v>
      </c>
      <c r="B108" s="52" t="s">
        <v>159</v>
      </c>
      <c r="C108" s="52" t="s">
        <v>322</v>
      </c>
      <c r="D108" s="52" t="s">
        <v>322</v>
      </c>
      <c r="E108" t="str">
        <f t="shared" si="2"/>
        <v>jmr6884</v>
      </c>
      <c r="F108" t="str">
        <f t="shared" si="3"/>
        <v>YES</v>
      </c>
    </row>
    <row r="109" spans="1:6">
      <c r="A109" s="52" t="s">
        <v>936</v>
      </c>
      <c r="B109" s="52" t="s">
        <v>278</v>
      </c>
      <c r="C109" s="52" t="s">
        <v>280</v>
      </c>
      <c r="D109" s="52" t="s">
        <v>280</v>
      </c>
      <c r="E109" t="str">
        <f t="shared" si="2"/>
        <v>jar6334</v>
      </c>
      <c r="F109" t="str">
        <f t="shared" si="3"/>
        <v>YES</v>
      </c>
    </row>
    <row r="110" spans="1:6">
      <c r="A110" s="52" t="s">
        <v>177</v>
      </c>
      <c r="B110" s="52" t="s">
        <v>176</v>
      </c>
      <c r="C110" s="52" t="s">
        <v>178</v>
      </c>
      <c r="D110" s="52" t="s">
        <v>178</v>
      </c>
      <c r="E110" t="str">
        <f t="shared" si="2"/>
        <v>ljr5433</v>
      </c>
      <c r="F110" t="str">
        <f t="shared" si="3"/>
        <v>YES</v>
      </c>
    </row>
    <row r="111" spans="1:6">
      <c r="A111" s="52" t="s">
        <v>299</v>
      </c>
      <c r="B111" s="52" t="s">
        <v>55</v>
      </c>
      <c r="C111" s="52" t="s">
        <v>300</v>
      </c>
      <c r="D111" s="52" t="s">
        <v>300</v>
      </c>
      <c r="E111" t="str">
        <f t="shared" si="2"/>
        <v>msr5385</v>
      </c>
      <c r="F111" t="str">
        <f t="shared" si="3"/>
        <v>YES</v>
      </c>
    </row>
    <row r="112" spans="1:6">
      <c r="A112" s="52" t="s">
        <v>263</v>
      </c>
      <c r="B112" s="52" t="s">
        <v>262</v>
      </c>
      <c r="C112" s="52" t="s">
        <v>264</v>
      </c>
      <c r="D112" s="52" t="s">
        <v>264</v>
      </c>
      <c r="E112" t="str">
        <f t="shared" si="2"/>
        <v>bkr5178</v>
      </c>
      <c r="F112" t="str">
        <f t="shared" si="3"/>
        <v>YES</v>
      </c>
    </row>
    <row r="113" spans="1:6">
      <c r="A113" s="52" t="s">
        <v>656</v>
      </c>
      <c r="B113" s="52" t="s">
        <v>296</v>
      </c>
      <c r="C113" s="52" t="s">
        <v>655</v>
      </c>
      <c r="D113" s="52" t="s">
        <v>655</v>
      </c>
      <c r="E113" t="str">
        <f t="shared" si="2"/>
        <v>mss51</v>
      </c>
      <c r="F113" t="str">
        <f t="shared" si="3"/>
        <v>YES</v>
      </c>
    </row>
    <row r="114" spans="1:6">
      <c r="A114" s="52" t="s">
        <v>750</v>
      </c>
      <c r="B114" s="52" t="s">
        <v>55</v>
      </c>
      <c r="C114" s="52" t="s">
        <v>751</v>
      </c>
      <c r="D114" s="52" t="s">
        <v>751</v>
      </c>
      <c r="E114" t="str">
        <f t="shared" si="2"/>
        <v>mvs6517</v>
      </c>
      <c r="F114" t="str">
        <f t="shared" si="3"/>
        <v>YES</v>
      </c>
    </row>
    <row r="115" spans="1:6">
      <c r="A115" s="52" t="s">
        <v>600</v>
      </c>
      <c r="B115" s="52" t="s">
        <v>558</v>
      </c>
      <c r="C115" s="52" t="s">
        <v>588</v>
      </c>
      <c r="D115" s="52" t="s">
        <v>588</v>
      </c>
      <c r="E115" t="str">
        <f t="shared" si="2"/>
        <v>azs6047</v>
      </c>
      <c r="F115" t="str">
        <f t="shared" si="3"/>
        <v>YES</v>
      </c>
    </row>
    <row r="116" spans="1:6">
      <c r="A116" s="52" t="s">
        <v>134</v>
      </c>
      <c r="B116" s="52" t="s">
        <v>328</v>
      </c>
      <c r="C116" s="52" t="s">
        <v>135</v>
      </c>
      <c r="D116" s="52" t="s">
        <v>135</v>
      </c>
      <c r="E116" t="str">
        <f t="shared" si="2"/>
        <v>ivs5154</v>
      </c>
      <c r="F116" t="str">
        <f t="shared" si="3"/>
        <v>YES</v>
      </c>
    </row>
    <row r="117" spans="1:6">
      <c r="A117" s="52" t="s">
        <v>752</v>
      </c>
      <c r="B117" s="52" t="s">
        <v>753</v>
      </c>
      <c r="C117" s="52" t="s">
        <v>754</v>
      </c>
      <c r="D117" s="52" t="s">
        <v>754</v>
      </c>
      <c r="E117" t="str">
        <f t="shared" si="2"/>
        <v>fts5025</v>
      </c>
      <c r="F117" t="str">
        <f t="shared" si="3"/>
        <v>YES</v>
      </c>
    </row>
    <row r="118" spans="1:6">
      <c r="A118" s="52" t="s">
        <v>755</v>
      </c>
      <c r="B118" s="52" t="s">
        <v>711</v>
      </c>
      <c r="C118" s="52" t="s">
        <v>756</v>
      </c>
      <c r="D118" s="52" t="s">
        <v>756</v>
      </c>
      <c r="E118" t="str">
        <f t="shared" si="2"/>
        <v>les5774</v>
      </c>
      <c r="F118" t="str">
        <f t="shared" si="3"/>
        <v>YES</v>
      </c>
    </row>
    <row r="119" spans="1:6">
      <c r="A119" s="52" t="s">
        <v>265</v>
      </c>
      <c r="B119" s="52" t="s">
        <v>316</v>
      </c>
      <c r="C119" s="52" t="s">
        <v>266</v>
      </c>
      <c r="D119" s="52" t="s">
        <v>266</v>
      </c>
      <c r="E119" t="str">
        <f t="shared" si="2"/>
        <v>jxs6288</v>
      </c>
      <c r="F119" t="str">
        <f t="shared" si="3"/>
        <v>YES</v>
      </c>
    </row>
    <row r="120" spans="1:6">
      <c r="A120" s="52" t="s">
        <v>757</v>
      </c>
      <c r="B120" s="52" t="s">
        <v>758</v>
      </c>
      <c r="C120" s="52" t="s">
        <v>759</v>
      </c>
      <c r="D120" s="52" t="s">
        <v>759</v>
      </c>
      <c r="E120" t="str">
        <f t="shared" si="2"/>
        <v>eqs5521</v>
      </c>
      <c r="F120" t="str">
        <f t="shared" si="3"/>
        <v>YES</v>
      </c>
    </row>
    <row r="121" spans="1:6">
      <c r="A121" s="52" t="s">
        <v>559</v>
      </c>
      <c r="B121" s="52" t="s">
        <v>334</v>
      </c>
      <c r="C121" s="52" t="s">
        <v>587</v>
      </c>
      <c r="D121" s="52" t="s">
        <v>587</v>
      </c>
      <c r="E121" t="str">
        <f t="shared" si="2"/>
        <v>rbs5427</v>
      </c>
      <c r="F121" t="str">
        <f t="shared" si="3"/>
        <v>YES</v>
      </c>
    </row>
    <row r="122" spans="1:6">
      <c r="A122" s="52" t="s">
        <v>184</v>
      </c>
      <c r="B122" s="52" t="s">
        <v>183</v>
      </c>
      <c r="C122" s="52" t="s">
        <v>185</v>
      </c>
      <c r="D122" s="52" t="s">
        <v>185</v>
      </c>
      <c r="E122" t="str">
        <f t="shared" si="2"/>
        <v>sms8118</v>
      </c>
      <c r="F122" t="str">
        <f t="shared" si="3"/>
        <v>YES</v>
      </c>
    </row>
    <row r="123" spans="1:6">
      <c r="A123" s="52" t="s">
        <v>760</v>
      </c>
      <c r="B123" s="52" t="s">
        <v>761</v>
      </c>
      <c r="C123" s="52" t="s">
        <v>762</v>
      </c>
      <c r="D123" s="52" t="s">
        <v>762</v>
      </c>
      <c r="E123" t="str">
        <f t="shared" si="2"/>
        <v>krt5245</v>
      </c>
      <c r="F123" t="str">
        <f t="shared" si="3"/>
        <v>YES</v>
      </c>
    </row>
    <row r="124" spans="1:6">
      <c r="A124" s="52" t="s">
        <v>763</v>
      </c>
      <c r="B124" s="52" t="s">
        <v>60</v>
      </c>
      <c r="C124" s="52" t="s">
        <v>62</v>
      </c>
      <c r="D124" s="52" t="s">
        <v>62</v>
      </c>
      <c r="E124" t="str">
        <f t="shared" si="2"/>
        <v>aqt5407</v>
      </c>
      <c r="F124" t="str">
        <f t="shared" si="3"/>
        <v>YES</v>
      </c>
    </row>
    <row r="125" spans="1:6">
      <c r="A125" s="52" t="s">
        <v>131</v>
      </c>
      <c r="B125" s="52" t="s">
        <v>728</v>
      </c>
      <c r="C125" s="52" t="s">
        <v>132</v>
      </c>
      <c r="D125" s="52" t="s">
        <v>132</v>
      </c>
      <c r="E125" t="str">
        <f t="shared" si="2"/>
        <v>jxt5423</v>
      </c>
      <c r="F125" t="str">
        <f t="shared" si="3"/>
        <v>YES</v>
      </c>
    </row>
    <row r="126" spans="1:6">
      <c r="A126" s="52" t="s">
        <v>228</v>
      </c>
      <c r="B126" s="52" t="s">
        <v>227</v>
      </c>
      <c r="C126" s="52" t="s">
        <v>229</v>
      </c>
      <c r="D126" s="52" t="s">
        <v>229</v>
      </c>
      <c r="E126" t="str">
        <f t="shared" si="2"/>
        <v>qkt5010</v>
      </c>
      <c r="F126" t="str">
        <f t="shared" si="3"/>
        <v>YES</v>
      </c>
    </row>
    <row r="127" spans="1:6">
      <c r="A127" s="52" t="s">
        <v>764</v>
      </c>
      <c r="B127" s="52" t="s">
        <v>37</v>
      </c>
      <c r="C127" s="52" t="s">
        <v>765</v>
      </c>
      <c r="D127" s="52" t="s">
        <v>765</v>
      </c>
      <c r="E127" t="str">
        <f t="shared" si="2"/>
        <v>dft5163</v>
      </c>
      <c r="F127" t="str">
        <f t="shared" si="3"/>
        <v>YES</v>
      </c>
    </row>
    <row r="128" spans="1:6">
      <c r="A128" s="52" t="s">
        <v>193</v>
      </c>
      <c r="B128" s="52" t="s">
        <v>192</v>
      </c>
      <c r="C128" s="52" t="s">
        <v>194</v>
      </c>
      <c r="D128" s="52" t="s">
        <v>194</v>
      </c>
      <c r="E128" t="str">
        <f t="shared" si="2"/>
        <v>cpv5095</v>
      </c>
      <c r="F128" t="str">
        <f t="shared" si="3"/>
        <v>YES</v>
      </c>
    </row>
    <row r="129" spans="1:6">
      <c r="A129" s="52" t="s">
        <v>766</v>
      </c>
      <c r="B129" s="52" t="s">
        <v>767</v>
      </c>
      <c r="C129" s="52" t="s">
        <v>768</v>
      </c>
      <c r="D129" s="52" t="s">
        <v>768</v>
      </c>
      <c r="E129" t="str">
        <f t="shared" si="2"/>
        <v>cxv5112</v>
      </c>
      <c r="F129" t="str">
        <f t="shared" si="3"/>
        <v>YES</v>
      </c>
    </row>
    <row r="130" spans="1:6">
      <c r="A130" s="52" t="s">
        <v>113</v>
      </c>
      <c r="B130" s="52" t="s">
        <v>112</v>
      </c>
      <c r="C130" s="52" t="s">
        <v>114</v>
      </c>
      <c r="D130" s="52" t="s">
        <v>114</v>
      </c>
      <c r="E130" t="str">
        <f t="shared" si="2"/>
        <v>puv44</v>
      </c>
      <c r="F130" t="str">
        <f t="shared" si="3"/>
        <v>YES</v>
      </c>
    </row>
    <row r="131" spans="1:6">
      <c r="A131" s="52" t="s">
        <v>160</v>
      </c>
      <c r="B131" s="52" t="s">
        <v>159</v>
      </c>
      <c r="C131" s="52" t="s">
        <v>161</v>
      </c>
      <c r="D131" s="52" t="s">
        <v>161</v>
      </c>
      <c r="E131" t="str">
        <f t="shared" si="2"/>
        <v>jfw5541</v>
      </c>
      <c r="F131" t="str">
        <f t="shared" si="3"/>
        <v>YES</v>
      </c>
    </row>
    <row r="132" spans="1:6">
      <c r="A132" s="52" t="s">
        <v>769</v>
      </c>
      <c r="B132" s="52" t="s">
        <v>159</v>
      </c>
      <c r="C132" s="52" t="s">
        <v>770</v>
      </c>
      <c r="D132" s="52" t="s">
        <v>770</v>
      </c>
      <c r="E132" t="str">
        <f t="shared" si="2"/>
        <v>jpw5829</v>
      </c>
      <c r="F132" t="str">
        <f t="shared" si="3"/>
        <v>YES</v>
      </c>
    </row>
    <row r="133" spans="1:6">
      <c r="A133" s="52" t="s">
        <v>364</v>
      </c>
      <c r="B133" s="52" t="s">
        <v>560</v>
      </c>
      <c r="C133" s="52" t="s">
        <v>771</v>
      </c>
      <c r="D133" s="52" t="s">
        <v>771</v>
      </c>
      <c r="E133" t="str">
        <f t="shared" si="2"/>
        <v>zbw5087</v>
      </c>
      <c r="F133" t="str">
        <f t="shared" si="3"/>
        <v>YES</v>
      </c>
    </row>
    <row r="134" spans="1:6">
      <c r="A134" s="52" t="s">
        <v>101</v>
      </c>
      <c r="B134" s="52" t="s">
        <v>100</v>
      </c>
      <c r="C134" s="52" t="s">
        <v>102</v>
      </c>
      <c r="D134" s="52" t="s">
        <v>102</v>
      </c>
      <c r="E134" t="str">
        <f t="shared" si="2"/>
        <v>kfw5153</v>
      </c>
      <c r="F134" t="str">
        <f t="shared" si="3"/>
        <v>YES</v>
      </c>
    </row>
    <row r="135" spans="1:6">
      <c r="A135" s="52" t="s">
        <v>335</v>
      </c>
      <c r="B135" s="52" t="s">
        <v>334</v>
      </c>
      <c r="C135" s="52" t="s">
        <v>336</v>
      </c>
      <c r="D135" s="52" t="s">
        <v>336</v>
      </c>
      <c r="E135" t="str">
        <f t="shared" ref="E135:E177" si="4">D135</f>
        <v>rhw5080</v>
      </c>
      <c r="F135" t="str">
        <f t="shared" ref="F135:F177" si="5">IF(E135="","NO","YES")</f>
        <v>YES</v>
      </c>
    </row>
    <row r="136" spans="1:6">
      <c r="A136" s="52" t="s">
        <v>58</v>
      </c>
      <c r="B136" s="52" t="s">
        <v>57</v>
      </c>
      <c r="C136" s="52" t="s">
        <v>59</v>
      </c>
      <c r="D136" s="52" t="s">
        <v>59</v>
      </c>
      <c r="E136" t="str">
        <f t="shared" si="4"/>
        <v>gvw5064</v>
      </c>
      <c r="F136" t="str">
        <f t="shared" si="5"/>
        <v>YES</v>
      </c>
    </row>
    <row r="137" spans="1:6">
      <c r="A137" s="52" t="s">
        <v>644</v>
      </c>
      <c r="B137" s="52" t="s">
        <v>758</v>
      </c>
      <c r="C137" s="52" t="s">
        <v>71</v>
      </c>
      <c r="D137" s="52" t="s">
        <v>71</v>
      </c>
      <c r="E137" t="str">
        <f t="shared" si="4"/>
        <v>euw60</v>
      </c>
      <c r="F137" t="str">
        <f t="shared" si="5"/>
        <v>YES</v>
      </c>
    </row>
    <row r="138" spans="1:6">
      <c r="A138" s="52" t="s">
        <v>871</v>
      </c>
      <c r="B138" s="52" t="s">
        <v>870</v>
      </c>
      <c r="C138" s="52" t="s">
        <v>872</v>
      </c>
      <c r="D138" s="52" t="s">
        <v>872</v>
      </c>
      <c r="E138" t="str">
        <f t="shared" si="4"/>
        <v>cgw5129</v>
      </c>
      <c r="F138" t="str">
        <f t="shared" si="5"/>
        <v>YES</v>
      </c>
    </row>
    <row r="139" spans="1:6">
      <c r="A139" s="52" t="s">
        <v>125</v>
      </c>
      <c r="B139" s="52" t="s">
        <v>124</v>
      </c>
      <c r="C139" s="52" t="s">
        <v>772</v>
      </c>
      <c r="D139" s="52" t="s">
        <v>772</v>
      </c>
      <c r="E139" t="str">
        <f t="shared" si="4"/>
        <v>msw5439</v>
      </c>
      <c r="F139" t="str">
        <f t="shared" si="5"/>
        <v>YES</v>
      </c>
    </row>
    <row r="140" spans="1:6">
      <c r="A140" s="52" t="s">
        <v>652</v>
      </c>
      <c r="B140" s="52" t="s">
        <v>651</v>
      </c>
      <c r="C140" s="52" t="s">
        <v>653</v>
      </c>
      <c r="D140" s="52" t="s">
        <v>653</v>
      </c>
      <c r="E140" t="str">
        <f t="shared" si="4"/>
        <v>jrw6009</v>
      </c>
      <c r="F140" t="str">
        <f t="shared" si="5"/>
        <v>YES</v>
      </c>
    </row>
    <row r="141" spans="1:6">
      <c r="A141" s="52" t="s">
        <v>561</v>
      </c>
      <c r="B141" s="52" t="s">
        <v>773</v>
      </c>
      <c r="C141" s="52" t="s">
        <v>774</v>
      </c>
      <c r="D141" s="52" t="s">
        <v>774</v>
      </c>
      <c r="E141" t="str">
        <f t="shared" si="4"/>
        <v>sxx5076</v>
      </c>
      <c r="F141" t="str">
        <f t="shared" si="5"/>
        <v>YES</v>
      </c>
    </row>
    <row r="142" spans="1:6">
      <c r="A142" s="52" t="s">
        <v>174</v>
      </c>
      <c r="B142" s="52" t="s">
        <v>173</v>
      </c>
      <c r="C142" s="52" t="s">
        <v>175</v>
      </c>
      <c r="D142" s="52" t="s">
        <v>175</v>
      </c>
      <c r="E142" t="str">
        <f t="shared" si="4"/>
        <v>lky5069</v>
      </c>
      <c r="F142" t="str">
        <f t="shared" si="5"/>
        <v>YES</v>
      </c>
    </row>
    <row r="143" spans="1:6">
      <c r="A143" s="52" t="s">
        <v>775</v>
      </c>
      <c r="B143" s="52" t="s">
        <v>776</v>
      </c>
      <c r="C143" s="52" t="s">
        <v>777</v>
      </c>
      <c r="D143" s="52" t="s">
        <v>777</v>
      </c>
      <c r="E143" t="str">
        <f t="shared" si="4"/>
        <v>xpy5054</v>
      </c>
      <c r="F143" t="str">
        <f t="shared" si="5"/>
        <v>YES</v>
      </c>
    </row>
    <row r="144" spans="1:6">
      <c r="A144" s="52" t="s">
        <v>775</v>
      </c>
      <c r="B144" s="52" t="s">
        <v>164</v>
      </c>
      <c r="C144" s="52" t="s">
        <v>166</v>
      </c>
      <c r="D144" s="52" t="s">
        <v>166</v>
      </c>
      <c r="E144" t="str">
        <f t="shared" si="4"/>
        <v>spy5117</v>
      </c>
      <c r="F144" t="str">
        <f t="shared" si="5"/>
        <v>YES</v>
      </c>
    </row>
    <row r="145" spans="1:6">
      <c r="A145" s="52" t="s">
        <v>165</v>
      </c>
      <c r="B145" s="52" t="s">
        <v>624</v>
      </c>
      <c r="C145" s="52" t="s">
        <v>625</v>
      </c>
      <c r="D145" s="52" t="s">
        <v>625</v>
      </c>
      <c r="E145" t="str">
        <f t="shared" si="4"/>
        <v>zqy5133</v>
      </c>
      <c r="F145" t="str">
        <f t="shared" si="5"/>
        <v>YES</v>
      </c>
    </row>
    <row r="146" spans="1:6">
      <c r="A146" s="52" t="s">
        <v>196</v>
      </c>
      <c r="B146" s="52" t="s">
        <v>195</v>
      </c>
      <c r="C146" s="52" t="s">
        <v>197</v>
      </c>
      <c r="D146" s="52" t="s">
        <v>197</v>
      </c>
      <c r="E146" t="str">
        <f t="shared" si="4"/>
        <v>hbz5102</v>
      </c>
      <c r="F146" t="str">
        <f t="shared" si="5"/>
        <v>YES</v>
      </c>
    </row>
    <row r="147" spans="1:6">
      <c r="A147" s="52" t="s">
        <v>196</v>
      </c>
      <c r="B147" s="52" t="s">
        <v>778</v>
      </c>
      <c r="C147" s="52" t="s">
        <v>779</v>
      </c>
      <c r="D147" s="52" t="s">
        <v>779</v>
      </c>
      <c r="E147" t="str">
        <f t="shared" si="4"/>
        <v>bjz5110</v>
      </c>
      <c r="F147" t="str">
        <f t="shared" si="5"/>
        <v>YES</v>
      </c>
    </row>
    <row r="148" spans="1:6">
      <c r="A148" s="52" t="s">
        <v>196</v>
      </c>
      <c r="B148" s="52" t="s">
        <v>937</v>
      </c>
      <c r="C148" s="52" t="s">
        <v>938</v>
      </c>
      <c r="D148" s="52" t="s">
        <v>938</v>
      </c>
      <c r="E148" t="str">
        <f t="shared" si="4"/>
        <v>zuz161</v>
      </c>
      <c r="F148" t="str">
        <f t="shared" si="5"/>
        <v>YES</v>
      </c>
    </row>
    <row r="149" spans="1:6">
      <c r="A149" s="52" t="s">
        <v>218</v>
      </c>
      <c r="B149" s="52" t="s">
        <v>780</v>
      </c>
      <c r="C149" s="52" t="s">
        <v>219</v>
      </c>
      <c r="D149" s="52" t="s">
        <v>219</v>
      </c>
      <c r="E149" t="str">
        <f t="shared" si="4"/>
        <v>gzz5074</v>
      </c>
      <c r="F149" t="str">
        <f t="shared" si="5"/>
        <v>YES</v>
      </c>
    </row>
    <row r="150" spans="1:6">
      <c r="A150" s="52" t="s">
        <v>180</v>
      </c>
      <c r="B150" s="52" t="s">
        <v>179</v>
      </c>
      <c r="C150" s="52" t="s">
        <v>939</v>
      </c>
      <c r="D150" s="52" t="s">
        <v>939</v>
      </c>
      <c r="E150" t="str">
        <f t="shared" si="4"/>
        <v>mxd5561</v>
      </c>
      <c r="F150" t="str">
        <f t="shared" si="5"/>
        <v>YES</v>
      </c>
    </row>
    <row r="151" spans="1:6">
      <c r="A151" s="52" t="s">
        <v>35</v>
      </c>
      <c r="B151" s="52" t="s">
        <v>34</v>
      </c>
      <c r="C151" s="52" t="s">
        <v>36</v>
      </c>
      <c r="D151" s="52" t="s">
        <v>36</v>
      </c>
      <c r="E151" t="str">
        <f t="shared" si="4"/>
        <v>cxz94</v>
      </c>
      <c r="F151" t="str">
        <f t="shared" si="5"/>
        <v>YES</v>
      </c>
    </row>
    <row r="152" spans="1:6">
      <c r="E152">
        <f t="shared" si="4"/>
        <v>0</v>
      </c>
      <c r="F152" t="str">
        <f t="shared" si="5"/>
        <v>YES</v>
      </c>
    </row>
    <row r="153" spans="1:6">
      <c r="E153">
        <f t="shared" si="4"/>
        <v>0</v>
      </c>
      <c r="F153" t="str">
        <f t="shared" si="5"/>
        <v>YES</v>
      </c>
    </row>
    <row r="154" spans="1:6">
      <c r="E154">
        <f t="shared" si="4"/>
        <v>0</v>
      </c>
      <c r="F154" t="str">
        <f t="shared" si="5"/>
        <v>YES</v>
      </c>
    </row>
    <row r="155" spans="1:6">
      <c r="E155">
        <f t="shared" si="4"/>
        <v>0</v>
      </c>
      <c r="F155" t="str">
        <f t="shared" si="5"/>
        <v>YES</v>
      </c>
    </row>
    <row r="156" spans="1:6">
      <c r="E156">
        <f t="shared" si="4"/>
        <v>0</v>
      </c>
      <c r="F156" t="str">
        <f t="shared" si="5"/>
        <v>YES</v>
      </c>
    </row>
    <row r="157" spans="1:6">
      <c r="D157" s="41"/>
      <c r="E157">
        <f t="shared" si="4"/>
        <v>0</v>
      </c>
      <c r="F157" t="str">
        <f t="shared" si="5"/>
        <v>YES</v>
      </c>
    </row>
    <row r="158" spans="1:6">
      <c r="E158">
        <f t="shared" si="4"/>
        <v>0</v>
      </c>
      <c r="F158" t="str">
        <f t="shared" si="5"/>
        <v>YES</v>
      </c>
    </row>
    <row r="159" spans="1:6">
      <c r="E159">
        <f t="shared" si="4"/>
        <v>0</v>
      </c>
      <c r="F159" t="str">
        <f t="shared" si="5"/>
        <v>YES</v>
      </c>
    </row>
    <row r="160" spans="1:6">
      <c r="D160" s="42"/>
      <c r="E160">
        <f t="shared" si="4"/>
        <v>0</v>
      </c>
      <c r="F160" t="str">
        <f t="shared" si="5"/>
        <v>YES</v>
      </c>
    </row>
    <row r="161" spans="4:6">
      <c r="E161">
        <f t="shared" si="4"/>
        <v>0</v>
      </c>
      <c r="F161" t="str">
        <f t="shared" si="5"/>
        <v>YES</v>
      </c>
    </row>
    <row r="162" spans="4:6">
      <c r="E162">
        <f t="shared" si="4"/>
        <v>0</v>
      </c>
      <c r="F162" t="str">
        <f t="shared" si="5"/>
        <v>YES</v>
      </c>
    </row>
    <row r="163" spans="4:6">
      <c r="E163">
        <f t="shared" si="4"/>
        <v>0</v>
      </c>
      <c r="F163" t="str">
        <f t="shared" si="5"/>
        <v>YES</v>
      </c>
    </row>
    <row r="164" spans="4:6">
      <c r="E164">
        <f t="shared" si="4"/>
        <v>0</v>
      </c>
      <c r="F164" t="str">
        <f t="shared" si="5"/>
        <v>YES</v>
      </c>
    </row>
    <row r="165" spans="4:6">
      <c r="E165">
        <f t="shared" si="4"/>
        <v>0</v>
      </c>
      <c r="F165" t="str">
        <f t="shared" si="5"/>
        <v>YES</v>
      </c>
    </row>
    <row r="166" spans="4:6">
      <c r="E166">
        <f t="shared" si="4"/>
        <v>0</v>
      </c>
      <c r="F166" t="str">
        <f t="shared" si="5"/>
        <v>YES</v>
      </c>
    </row>
    <row r="167" spans="4:6">
      <c r="E167">
        <f t="shared" si="4"/>
        <v>0</v>
      </c>
      <c r="F167" t="str">
        <f t="shared" si="5"/>
        <v>YES</v>
      </c>
    </row>
    <row r="168" spans="4:6">
      <c r="E168">
        <f t="shared" si="4"/>
        <v>0</v>
      </c>
      <c r="F168" t="str">
        <f t="shared" si="5"/>
        <v>YES</v>
      </c>
    </row>
    <row r="169" spans="4:6">
      <c r="E169">
        <f t="shared" si="4"/>
        <v>0</v>
      </c>
      <c r="F169" t="str">
        <f t="shared" si="5"/>
        <v>YES</v>
      </c>
    </row>
    <row r="170" spans="4:6">
      <c r="E170">
        <f t="shared" si="4"/>
        <v>0</v>
      </c>
      <c r="F170" t="str">
        <f t="shared" si="5"/>
        <v>YES</v>
      </c>
    </row>
    <row r="171" spans="4:6">
      <c r="E171">
        <f t="shared" si="4"/>
        <v>0</v>
      </c>
      <c r="F171" t="str">
        <f t="shared" si="5"/>
        <v>YES</v>
      </c>
    </row>
    <row r="172" spans="4:6">
      <c r="E172">
        <f t="shared" si="4"/>
        <v>0</v>
      </c>
      <c r="F172" t="str">
        <f t="shared" si="5"/>
        <v>YES</v>
      </c>
    </row>
    <row r="173" spans="4:6">
      <c r="D173" s="41"/>
      <c r="E173">
        <f t="shared" si="4"/>
        <v>0</v>
      </c>
      <c r="F173" t="str">
        <f t="shared" si="5"/>
        <v>YES</v>
      </c>
    </row>
    <row r="174" spans="4:6">
      <c r="E174">
        <f t="shared" si="4"/>
        <v>0</v>
      </c>
      <c r="F174" t="str">
        <f t="shared" si="5"/>
        <v>YES</v>
      </c>
    </row>
    <row r="175" spans="4:6">
      <c r="E175">
        <f t="shared" si="4"/>
        <v>0</v>
      </c>
      <c r="F175" t="str">
        <f t="shared" si="5"/>
        <v>YES</v>
      </c>
    </row>
    <row r="176" spans="4:6">
      <c r="E176">
        <f t="shared" si="4"/>
        <v>0</v>
      </c>
      <c r="F176" t="str">
        <f t="shared" si="5"/>
        <v>YES</v>
      </c>
    </row>
    <row r="177" spans="5:6">
      <c r="E177">
        <f t="shared" si="4"/>
        <v>0</v>
      </c>
      <c r="F177" t="str">
        <f t="shared" si="5"/>
        <v>YES</v>
      </c>
    </row>
    <row r="215" spans="1:4">
      <c r="A215" s="25"/>
      <c r="B215" s="25"/>
      <c r="D215" s="36"/>
    </row>
    <row r="216" spans="1:4">
      <c r="A216" s="25"/>
      <c r="B216" s="25"/>
      <c r="D216" s="37"/>
    </row>
    <row r="217" spans="1:4">
      <c r="A217" s="25"/>
      <c r="B217" s="25"/>
      <c r="D217" s="37"/>
    </row>
    <row r="218" spans="1:4">
      <c r="A218" s="25"/>
      <c r="B218" s="25"/>
      <c r="D218" s="37"/>
    </row>
    <row r="219" spans="1:4">
      <c r="A219" s="25"/>
      <c r="B219" s="25"/>
      <c r="D219" s="37"/>
    </row>
    <row r="220" spans="1:4">
      <c r="A220" s="25"/>
      <c r="B220" s="25"/>
      <c r="D220" s="37"/>
    </row>
    <row r="263" spans="1:4">
      <c r="A263" s="25"/>
      <c r="B263" s="25"/>
      <c r="D263" s="36"/>
    </row>
    <row r="264" spans="1:4">
      <c r="A264" s="25"/>
      <c r="B264" s="25"/>
      <c r="D264" s="37"/>
    </row>
    <row r="265" spans="1:4">
      <c r="A265" s="25"/>
      <c r="B265" s="25"/>
      <c r="D265" s="37"/>
    </row>
    <row r="266" spans="1:4">
      <c r="A266" s="25"/>
      <c r="B266" s="25"/>
      <c r="D266" s="37"/>
    </row>
    <row r="267" spans="1:4">
      <c r="A267" s="25"/>
      <c r="B267" s="25"/>
      <c r="D267" s="37"/>
    </row>
    <row r="268" spans="1:4">
      <c r="A268" s="25"/>
      <c r="B268" s="25"/>
      <c r="D268" s="37"/>
    </row>
    <row r="640" spans="4:4">
      <c r="D640" t="str">
        <f>IFERROR(INDEX(#REF!,MATCH(B640,#REF!,0))," ")</f>
        <v xml:space="preserve"> </v>
      </c>
    </row>
    <row r="641" spans="4:4">
      <c r="D641" t="str">
        <f>IFERROR(INDEX(#REF!,MATCH(B641,#REF!,0))," ")</f>
        <v xml:space="preserve"> </v>
      </c>
    </row>
    <row r="642" spans="4:4">
      <c r="D642" t="str">
        <f>IFERROR(INDEX(#REF!,MATCH(B642,#REF!,0))," ")</f>
        <v xml:space="preserve"> </v>
      </c>
    </row>
    <row r="643" spans="4:4">
      <c r="D643" t="str">
        <f>IFERROR(INDEX(#REF!,MATCH(B643,#REF!,0))," ")</f>
        <v xml:space="preserve"> </v>
      </c>
    </row>
  </sheetData>
  <autoFilter ref="A5:D177" xr:uid="{00000000-0009-0000-0000-000003000000}"/>
  <hyperlinks>
    <hyperlink ref="C15" r:id="rId1" display="mailto:rpb5416@psu.edu" xr:uid="{6ED99472-0BE8-2248-8E89-C15A7F7762CD}"/>
    <hyperlink ref="D15" r:id="rId2" display="mailto:rpb5416@psu.edu" xr:uid="{0201C16F-D240-4E42-89D6-76903A8A6A57}"/>
  </hyperlinks>
  <pageMargins left="0.7" right="0.7" top="0.75" bottom="0.75" header="0.3" footer="0.3"/>
  <pageSetup orientation="portrait" verticalDpi="599"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D101"/>
  <sheetViews>
    <sheetView workbookViewId="0">
      <selection activeCell="A2" sqref="A2:M2"/>
    </sheetView>
  </sheetViews>
  <sheetFormatPr baseColWidth="10" defaultColWidth="8.83203125" defaultRowHeight="15"/>
  <cols>
    <col min="1" max="1" width="11.83203125" bestFit="1" customWidth="1"/>
    <col min="2" max="2" width="9.6640625" bestFit="1" customWidth="1"/>
    <col min="3" max="3" width="9.6640625" customWidth="1"/>
  </cols>
  <sheetData>
    <row r="1" spans="1:4">
      <c r="A1" s="1" t="s">
        <v>9</v>
      </c>
      <c r="B1" t="s">
        <v>20</v>
      </c>
    </row>
    <row r="2" spans="1:4">
      <c r="A2" s="1" t="s">
        <v>7</v>
      </c>
      <c r="B2" s="2">
        <v>43346</v>
      </c>
      <c r="C2" s="2"/>
    </row>
    <row r="3" spans="1:4">
      <c r="A3" s="1" t="s">
        <v>8</v>
      </c>
      <c r="B3">
        <f>COUNTA(D6:D206)</f>
        <v>0</v>
      </c>
    </row>
    <row r="5" spans="1:4">
      <c r="A5" s="7" t="s">
        <v>0</v>
      </c>
      <c r="B5" s="7" t="s">
        <v>1</v>
      </c>
      <c r="C5" s="7" t="s">
        <v>4</v>
      </c>
      <c r="D5" s="7" t="s">
        <v>2</v>
      </c>
    </row>
    <row r="6" spans="1:4">
      <c r="A6" s="9"/>
      <c r="B6" s="9"/>
    </row>
    <row r="7" spans="1:4">
      <c r="A7" s="9"/>
      <c r="B7" s="9"/>
    </row>
    <row r="8" spans="1:4">
      <c r="A8" s="9"/>
      <c r="B8" s="9"/>
    </row>
    <row r="100" spans="4:4" ht="16" thickBot="1"/>
    <row r="101" spans="4:4" ht="16" thickBot="1">
      <c r="D101" s="34"/>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92C69-D77B-6E46-853E-FB9B8EC33C75}">
  <dimension ref="A1:D52"/>
  <sheetViews>
    <sheetView workbookViewId="0">
      <selection activeCell="A2" sqref="A2:M2"/>
    </sheetView>
  </sheetViews>
  <sheetFormatPr baseColWidth="10" defaultRowHeight="15"/>
  <sheetData>
    <row r="1" spans="1:4">
      <c r="A1" s="57" t="s">
        <v>273</v>
      </c>
      <c r="B1" s="52" t="s">
        <v>985</v>
      </c>
      <c r="C1" s="44"/>
      <c r="D1" s="44"/>
    </row>
    <row r="2" spans="1:4">
      <c r="A2" s="57" t="s">
        <v>7</v>
      </c>
      <c r="B2" s="58">
        <v>43772</v>
      </c>
      <c r="C2" s="44"/>
      <c r="D2" s="44"/>
    </row>
    <row r="3" spans="1:4">
      <c r="A3" s="57" t="s">
        <v>8</v>
      </c>
      <c r="B3" s="52">
        <v>47</v>
      </c>
      <c r="C3" s="44"/>
      <c r="D3" s="44"/>
    </row>
    <row r="4" spans="1:4">
      <c r="A4" s="44"/>
      <c r="B4" s="44"/>
      <c r="C4" s="44"/>
      <c r="D4" s="44"/>
    </row>
    <row r="5" spans="1:4">
      <c r="A5" s="59" t="s">
        <v>274</v>
      </c>
      <c r="B5" s="59" t="s">
        <v>275</v>
      </c>
      <c r="C5" s="59" t="s">
        <v>4</v>
      </c>
      <c r="D5" s="59" t="s">
        <v>276</v>
      </c>
    </row>
    <row r="6" spans="1:4">
      <c r="A6" s="44" t="s">
        <v>247</v>
      </c>
      <c r="B6" s="65" t="s">
        <v>665</v>
      </c>
      <c r="C6" s="44"/>
      <c r="D6" s="44" t="s">
        <v>666</v>
      </c>
    </row>
    <row r="7" spans="1:4">
      <c r="A7" s="44" t="s">
        <v>159</v>
      </c>
      <c r="B7" s="65" t="s">
        <v>769</v>
      </c>
      <c r="C7" s="44"/>
      <c r="D7" s="44" t="s">
        <v>770</v>
      </c>
    </row>
    <row r="8" spans="1:4">
      <c r="A8" s="44" t="s">
        <v>293</v>
      </c>
      <c r="B8" s="65" t="s">
        <v>294</v>
      </c>
      <c r="C8" s="44"/>
      <c r="D8" s="44" t="s">
        <v>295</v>
      </c>
    </row>
    <row r="9" spans="1:4">
      <c r="A9" s="44" t="s">
        <v>232</v>
      </c>
      <c r="B9" s="65" t="s">
        <v>742</v>
      </c>
      <c r="C9" s="44"/>
      <c r="D9" s="44" t="s">
        <v>743</v>
      </c>
    </row>
    <row r="10" spans="1:4">
      <c r="A10" s="44" t="s">
        <v>301</v>
      </c>
      <c r="B10" s="65" t="s">
        <v>986</v>
      </c>
      <c r="C10" s="44"/>
      <c r="D10" s="44" t="s">
        <v>787</v>
      </c>
    </row>
    <row r="11" spans="1:4">
      <c r="A11" s="44" t="s">
        <v>145</v>
      </c>
      <c r="B11" s="65" t="s">
        <v>987</v>
      </c>
      <c r="C11" s="44"/>
      <c r="D11" s="44" t="s">
        <v>147</v>
      </c>
    </row>
    <row r="12" spans="1:4">
      <c r="A12" s="44" t="s">
        <v>651</v>
      </c>
      <c r="B12" s="65" t="s">
        <v>652</v>
      </c>
      <c r="C12" s="44"/>
      <c r="D12" s="44" t="s">
        <v>653</v>
      </c>
    </row>
    <row r="13" spans="1:4">
      <c r="A13" s="44" t="s">
        <v>668</v>
      </c>
      <c r="B13" s="65" t="s">
        <v>667</v>
      </c>
      <c r="C13" s="44"/>
      <c r="D13" s="44" t="s">
        <v>988</v>
      </c>
    </row>
    <row r="14" spans="1:4">
      <c r="A14" s="44" t="s">
        <v>142</v>
      </c>
      <c r="B14" s="65" t="s">
        <v>143</v>
      </c>
      <c r="C14" s="44"/>
      <c r="D14" s="44" t="s">
        <v>144</v>
      </c>
    </row>
    <row r="15" spans="1:4">
      <c r="A15" s="44" t="s">
        <v>682</v>
      </c>
      <c r="B15" s="65" t="s">
        <v>681</v>
      </c>
      <c r="C15" s="44"/>
      <c r="D15" s="44" t="s">
        <v>683</v>
      </c>
    </row>
    <row r="16" spans="1:4">
      <c r="A16" s="44" t="s">
        <v>227</v>
      </c>
      <c r="B16" s="65" t="s">
        <v>228</v>
      </c>
      <c r="C16" s="44"/>
      <c r="D16" s="44" t="s">
        <v>229</v>
      </c>
    </row>
    <row r="17" spans="1:4">
      <c r="A17" s="44" t="s">
        <v>115</v>
      </c>
      <c r="B17" s="65" t="s">
        <v>323</v>
      </c>
      <c r="C17" s="44"/>
      <c r="D17" s="44" t="s">
        <v>324</v>
      </c>
    </row>
    <row r="18" spans="1:4">
      <c r="A18" s="44" t="s">
        <v>596</v>
      </c>
      <c r="B18" s="65" t="s">
        <v>570</v>
      </c>
      <c r="C18" s="44"/>
      <c r="D18" s="44" t="s">
        <v>899</v>
      </c>
    </row>
    <row r="19" spans="1:4">
      <c r="A19" s="44" t="s">
        <v>232</v>
      </c>
      <c r="B19" s="65" t="s">
        <v>656</v>
      </c>
      <c r="C19" s="44"/>
      <c r="D19" s="44" t="s">
        <v>655</v>
      </c>
    </row>
    <row r="20" spans="1:4">
      <c r="A20" s="44" t="s">
        <v>192</v>
      </c>
      <c r="B20" s="65" t="s">
        <v>193</v>
      </c>
      <c r="C20" s="44"/>
      <c r="D20" s="44" t="s">
        <v>194</v>
      </c>
    </row>
    <row r="21" spans="1:4">
      <c r="A21" s="44" t="s">
        <v>200</v>
      </c>
      <c r="B21" s="65" t="s">
        <v>201</v>
      </c>
      <c r="C21" s="44"/>
      <c r="D21" s="44" t="s">
        <v>202</v>
      </c>
    </row>
    <row r="22" spans="1:4">
      <c r="A22" s="44" t="s">
        <v>627</v>
      </c>
      <c r="B22" s="65" t="s">
        <v>608</v>
      </c>
      <c r="C22" s="44"/>
      <c r="D22" s="44" t="s">
        <v>905</v>
      </c>
    </row>
    <row r="23" spans="1:4">
      <c r="A23" s="44" t="s">
        <v>121</v>
      </c>
      <c r="B23" s="65" t="s">
        <v>698</v>
      </c>
      <c r="C23" s="44"/>
      <c r="D23" s="44" t="s">
        <v>831</v>
      </c>
    </row>
    <row r="24" spans="1:4">
      <c r="A24" s="44" t="s">
        <v>186</v>
      </c>
      <c r="B24" s="65" t="s">
        <v>187</v>
      </c>
      <c r="C24" s="44"/>
      <c r="D24" s="44" t="s">
        <v>188</v>
      </c>
    </row>
    <row r="25" spans="1:4">
      <c r="A25" s="44" t="s">
        <v>278</v>
      </c>
      <c r="B25" s="65" t="s">
        <v>279</v>
      </c>
      <c r="C25" s="44"/>
      <c r="D25" s="44" t="s">
        <v>280</v>
      </c>
    </row>
    <row r="26" spans="1:4">
      <c r="A26" s="44" t="s">
        <v>313</v>
      </c>
      <c r="B26" s="65" t="s">
        <v>314</v>
      </c>
      <c r="C26" s="44"/>
      <c r="D26" s="44" t="s">
        <v>315</v>
      </c>
    </row>
    <row r="27" spans="1:4">
      <c r="A27" s="44" t="s">
        <v>912</v>
      </c>
      <c r="B27" s="65" t="s">
        <v>706</v>
      </c>
      <c r="C27" s="44"/>
      <c r="D27" s="44" t="s">
        <v>708</v>
      </c>
    </row>
    <row r="28" spans="1:4">
      <c r="A28" s="44" t="s">
        <v>183</v>
      </c>
      <c r="B28" s="65" t="s">
        <v>184</v>
      </c>
      <c r="C28" s="44"/>
      <c r="D28" s="44" t="s">
        <v>185</v>
      </c>
    </row>
    <row r="29" spans="1:4">
      <c r="A29" s="44" t="s">
        <v>758</v>
      </c>
      <c r="B29" s="65" t="s">
        <v>757</v>
      </c>
      <c r="C29" s="44"/>
      <c r="D29" s="44" t="s">
        <v>759</v>
      </c>
    </row>
    <row r="30" spans="1:4">
      <c r="A30" s="44" t="s">
        <v>926</v>
      </c>
      <c r="B30" s="65" t="s">
        <v>927</v>
      </c>
      <c r="C30" s="44"/>
      <c r="D30" s="44" t="s">
        <v>989</v>
      </c>
    </row>
    <row r="31" spans="1:4">
      <c r="A31" s="44" t="s">
        <v>767</v>
      </c>
      <c r="B31" s="65" t="s">
        <v>766</v>
      </c>
      <c r="C31" s="44"/>
      <c r="D31" s="44" t="s">
        <v>768</v>
      </c>
    </row>
    <row r="32" spans="1:4">
      <c r="A32" s="44" t="s">
        <v>801</v>
      </c>
      <c r="B32" s="65" t="s">
        <v>802</v>
      </c>
      <c r="C32" s="44"/>
      <c r="D32" s="44" t="s">
        <v>803</v>
      </c>
    </row>
    <row r="33" spans="1:4">
      <c r="A33" s="44" t="s">
        <v>717</v>
      </c>
      <c r="B33" s="65" t="s">
        <v>100</v>
      </c>
      <c r="C33" s="44"/>
      <c r="D33" s="44" t="s">
        <v>718</v>
      </c>
    </row>
    <row r="34" spans="1:4">
      <c r="A34" s="44" t="s">
        <v>63</v>
      </c>
      <c r="B34" s="65" t="s">
        <v>131</v>
      </c>
      <c r="C34" s="44"/>
      <c r="D34" s="44" t="s">
        <v>132</v>
      </c>
    </row>
    <row r="35" spans="1:4">
      <c r="A35" s="44" t="s">
        <v>804</v>
      </c>
      <c r="B35" s="65" t="s">
        <v>364</v>
      </c>
      <c r="C35" s="44"/>
      <c r="D35" s="44" t="s">
        <v>805</v>
      </c>
    </row>
    <row r="36" spans="1:4">
      <c r="A36" s="44" t="s">
        <v>112</v>
      </c>
      <c r="B36" s="65" t="s">
        <v>113</v>
      </c>
      <c r="C36" s="44"/>
      <c r="D36" s="44" t="s">
        <v>114</v>
      </c>
    </row>
    <row r="37" spans="1:4">
      <c r="A37" s="44" t="s">
        <v>120</v>
      </c>
      <c r="B37" s="65" t="s">
        <v>700</v>
      </c>
      <c r="C37" s="44"/>
      <c r="D37" s="44" t="s">
        <v>701</v>
      </c>
    </row>
    <row r="38" spans="1:4">
      <c r="A38" s="44" t="s">
        <v>780</v>
      </c>
      <c r="B38" s="65" t="s">
        <v>218</v>
      </c>
      <c r="C38" s="44"/>
      <c r="D38" s="44" t="s">
        <v>219</v>
      </c>
    </row>
    <row r="39" spans="1:4">
      <c r="A39" s="44" t="s">
        <v>990</v>
      </c>
      <c r="B39" s="65" t="s">
        <v>928</v>
      </c>
      <c r="C39" s="44"/>
      <c r="D39" s="44" t="s">
        <v>740</v>
      </c>
    </row>
    <row r="40" spans="1:4">
      <c r="A40" s="44" t="s">
        <v>37</v>
      </c>
      <c r="B40" s="65" t="s">
        <v>38</v>
      </c>
      <c r="C40" s="44"/>
      <c r="D40" s="44" t="s">
        <v>39</v>
      </c>
    </row>
    <row r="41" spans="1:4">
      <c r="A41" s="44" t="s">
        <v>209</v>
      </c>
      <c r="B41" s="65" t="s">
        <v>210</v>
      </c>
      <c r="C41" s="44"/>
      <c r="D41" s="44" t="s">
        <v>211</v>
      </c>
    </row>
    <row r="42" spans="1:4">
      <c r="A42" s="44" t="s">
        <v>660</v>
      </c>
      <c r="B42" s="65" t="s">
        <v>659</v>
      </c>
      <c r="C42" s="44"/>
      <c r="D42" s="44" t="s">
        <v>661</v>
      </c>
    </row>
    <row r="43" spans="1:4">
      <c r="A43" s="44" t="s">
        <v>60</v>
      </c>
      <c r="B43" s="65" t="s">
        <v>61</v>
      </c>
      <c r="C43" s="44"/>
      <c r="D43" s="44" t="s">
        <v>62</v>
      </c>
    </row>
    <row r="44" spans="1:4">
      <c r="A44" s="44" t="s">
        <v>676</v>
      </c>
      <c r="B44" s="65" t="s">
        <v>675</v>
      </c>
      <c r="C44" s="44"/>
      <c r="D44" s="44" t="s">
        <v>677</v>
      </c>
    </row>
    <row r="45" spans="1:4">
      <c r="A45" s="44" t="s">
        <v>746</v>
      </c>
      <c r="B45" s="65" t="s">
        <v>745</v>
      </c>
      <c r="C45" s="44"/>
      <c r="D45" s="44" t="s">
        <v>747</v>
      </c>
    </row>
    <row r="46" spans="1:4">
      <c r="A46" s="44" t="s">
        <v>840</v>
      </c>
      <c r="B46" s="65" t="s">
        <v>841</v>
      </c>
      <c r="C46" s="44"/>
      <c r="D46" s="44" t="s">
        <v>842</v>
      </c>
    </row>
    <row r="47" spans="1:4">
      <c r="A47" s="44" t="s">
        <v>206</v>
      </c>
      <c r="B47" s="65" t="s">
        <v>207</v>
      </c>
      <c r="C47" s="44"/>
      <c r="D47" s="44" t="s">
        <v>208</v>
      </c>
    </row>
    <row r="48" spans="1:4">
      <c r="A48" s="44" t="s">
        <v>758</v>
      </c>
      <c r="B48" s="65" t="s">
        <v>644</v>
      </c>
      <c r="C48" s="44"/>
      <c r="D48" s="44" t="s">
        <v>71</v>
      </c>
    </row>
    <row r="49" spans="1:4">
      <c r="A49" s="44" t="s">
        <v>176</v>
      </c>
      <c r="B49" s="65" t="s">
        <v>177</v>
      </c>
      <c r="C49" s="44"/>
      <c r="D49" s="44" t="s">
        <v>178</v>
      </c>
    </row>
    <row r="50" spans="1:4">
      <c r="A50" s="44" t="s">
        <v>663</v>
      </c>
      <c r="B50" s="65" t="s">
        <v>662</v>
      </c>
      <c r="C50" s="44"/>
      <c r="D50" s="44" t="s">
        <v>664</v>
      </c>
    </row>
    <row r="51" spans="1:4">
      <c r="A51" s="44" t="s">
        <v>349</v>
      </c>
      <c r="B51" s="65" t="s">
        <v>350</v>
      </c>
      <c r="C51" s="44"/>
      <c r="D51" s="44" t="s">
        <v>351</v>
      </c>
    </row>
    <row r="52" spans="1:4">
      <c r="A52" s="44" t="s">
        <v>711</v>
      </c>
      <c r="B52" s="65" t="s">
        <v>51</v>
      </c>
      <c r="C52" s="44"/>
      <c r="D52" s="44" t="s">
        <v>712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DDAB3-0B1B-9748-BEF1-9A4DB2B52420}">
  <dimension ref="A1:D48"/>
  <sheetViews>
    <sheetView workbookViewId="0">
      <selection activeCell="A2" sqref="A2:M2"/>
    </sheetView>
  </sheetViews>
  <sheetFormatPr baseColWidth="10" defaultRowHeight="15"/>
  <sheetData>
    <row r="1" spans="1:4">
      <c r="A1" s="57" t="s">
        <v>273</v>
      </c>
      <c r="B1" s="52" t="s">
        <v>963</v>
      </c>
    </row>
    <row r="2" spans="1:4">
      <c r="A2" s="57" t="s">
        <v>7</v>
      </c>
      <c r="B2" s="58">
        <v>43758</v>
      </c>
    </row>
    <row r="3" spans="1:4">
      <c r="A3" s="57" t="s">
        <v>8</v>
      </c>
      <c r="B3" s="52">
        <f>COUNTA(A6:A200)</f>
        <v>43</v>
      </c>
    </row>
    <row r="5" spans="1:4">
      <c r="A5" s="59" t="s">
        <v>274</v>
      </c>
      <c r="B5" s="59" t="s">
        <v>275</v>
      </c>
      <c r="C5" s="59" t="s">
        <v>4</v>
      </c>
      <c r="D5" s="59" t="s">
        <v>276</v>
      </c>
    </row>
    <row r="6" spans="1:4">
      <c r="A6" t="s">
        <v>627</v>
      </c>
      <c r="B6" s="44" t="s">
        <v>608</v>
      </c>
      <c r="C6" s="44" t="s">
        <v>22</v>
      </c>
      <c r="D6" t="s">
        <v>609</v>
      </c>
    </row>
    <row r="7" spans="1:4">
      <c r="A7" t="s">
        <v>780</v>
      </c>
      <c r="B7" s="44" t="s">
        <v>218</v>
      </c>
      <c r="C7" s="44" t="s">
        <v>23</v>
      </c>
      <c r="D7" s="44" t="s">
        <v>219</v>
      </c>
    </row>
    <row r="8" spans="1:4">
      <c r="A8" t="s">
        <v>941</v>
      </c>
      <c r="B8" s="44" t="s">
        <v>942</v>
      </c>
      <c r="C8" s="44" t="s">
        <v>24</v>
      </c>
      <c r="D8" t="s">
        <v>943</v>
      </c>
    </row>
    <row r="9" spans="1:4">
      <c r="A9" t="s">
        <v>63</v>
      </c>
      <c r="B9" s="44" t="s">
        <v>131</v>
      </c>
      <c r="C9" s="44" t="s">
        <v>22</v>
      </c>
      <c r="D9" t="s">
        <v>132</v>
      </c>
    </row>
    <row r="10" spans="1:4">
      <c r="A10" t="s">
        <v>227</v>
      </c>
      <c r="B10" s="44" t="s">
        <v>228</v>
      </c>
      <c r="C10" s="44" t="s">
        <v>23</v>
      </c>
      <c r="D10" t="s">
        <v>229</v>
      </c>
    </row>
    <row r="11" spans="1:4">
      <c r="A11" t="s">
        <v>247</v>
      </c>
      <c r="B11" s="44" t="s">
        <v>665</v>
      </c>
      <c r="C11" s="44" t="s">
        <v>21</v>
      </c>
      <c r="D11" t="s">
        <v>666</v>
      </c>
    </row>
    <row r="12" spans="1:4">
      <c r="A12" t="s">
        <v>200</v>
      </c>
      <c r="B12" s="44" t="s">
        <v>201</v>
      </c>
      <c r="C12" s="44" t="s">
        <v>22</v>
      </c>
      <c r="D12" t="s">
        <v>202</v>
      </c>
    </row>
    <row r="13" spans="1:4">
      <c r="A13" t="s">
        <v>616</v>
      </c>
      <c r="B13" s="44" t="s">
        <v>109</v>
      </c>
      <c r="C13" s="44" t="s">
        <v>23</v>
      </c>
      <c r="D13" t="s">
        <v>111</v>
      </c>
    </row>
    <row r="14" spans="1:4">
      <c r="A14" t="s">
        <v>971</v>
      </c>
      <c r="B14" s="44" t="s">
        <v>89</v>
      </c>
      <c r="C14" s="44" t="s">
        <v>23</v>
      </c>
      <c r="D14" t="s">
        <v>948</v>
      </c>
    </row>
    <row r="15" spans="1:4">
      <c r="A15" t="s">
        <v>139</v>
      </c>
      <c r="B15" s="44" t="s">
        <v>140</v>
      </c>
      <c r="C15" s="44" t="s">
        <v>23</v>
      </c>
      <c r="D15" t="s">
        <v>141</v>
      </c>
    </row>
    <row r="16" spans="1:4">
      <c r="A16" t="s">
        <v>334</v>
      </c>
      <c r="B16" s="44" t="s">
        <v>335</v>
      </c>
      <c r="C16" s="44" t="s">
        <v>24</v>
      </c>
      <c r="D16" t="s">
        <v>336</v>
      </c>
    </row>
    <row r="17" spans="1:4">
      <c r="A17" t="s">
        <v>95</v>
      </c>
      <c r="B17" s="44" t="s">
        <v>242</v>
      </c>
      <c r="C17" s="44" t="s">
        <v>23</v>
      </c>
      <c r="D17" t="s">
        <v>259</v>
      </c>
    </row>
    <row r="18" spans="1:4">
      <c r="A18" t="s">
        <v>554</v>
      </c>
      <c r="B18" s="44" t="s">
        <v>555</v>
      </c>
      <c r="C18" s="44" t="s">
        <v>24</v>
      </c>
      <c r="D18" t="s">
        <v>595</v>
      </c>
    </row>
    <row r="19" spans="1:4">
      <c r="A19" t="s">
        <v>972</v>
      </c>
      <c r="B19" s="44" t="s">
        <v>89</v>
      </c>
      <c r="C19" s="44" t="s">
        <v>22</v>
      </c>
      <c r="D19" t="s">
        <v>949</v>
      </c>
    </row>
    <row r="20" spans="1:4">
      <c r="A20" t="s">
        <v>668</v>
      </c>
      <c r="B20" s="44" t="s">
        <v>667</v>
      </c>
      <c r="C20" s="44" t="s">
        <v>21</v>
      </c>
      <c r="D20" t="s">
        <v>669</v>
      </c>
    </row>
    <row r="21" spans="1:4">
      <c r="A21" t="s">
        <v>55</v>
      </c>
      <c r="B21" s="44" t="s">
        <v>299</v>
      </c>
      <c r="C21" s="44" t="s">
        <v>24</v>
      </c>
      <c r="D21" t="s">
        <v>300</v>
      </c>
    </row>
    <row r="22" spans="1:4">
      <c r="A22" t="s">
        <v>610</v>
      </c>
      <c r="B22" s="44" t="s">
        <v>921</v>
      </c>
      <c r="C22" s="44" t="s">
        <v>22</v>
      </c>
      <c r="D22" t="s">
        <v>612</v>
      </c>
    </row>
    <row r="23" spans="1:4">
      <c r="A23" t="s">
        <v>651</v>
      </c>
      <c r="B23" s="44" t="s">
        <v>652</v>
      </c>
      <c r="C23" s="44" t="s">
        <v>23</v>
      </c>
      <c r="D23" s="44" t="s">
        <v>653</v>
      </c>
    </row>
    <row r="24" spans="1:4">
      <c r="A24" t="s">
        <v>801</v>
      </c>
      <c r="B24" s="44" t="s">
        <v>802</v>
      </c>
      <c r="C24" s="44" t="s">
        <v>21</v>
      </c>
      <c r="D24" t="s">
        <v>803</v>
      </c>
    </row>
    <row r="25" spans="1:4">
      <c r="A25" t="s">
        <v>973</v>
      </c>
      <c r="B25" s="44" t="s">
        <v>153</v>
      </c>
      <c r="C25" s="44" t="s">
        <v>23</v>
      </c>
      <c r="D25" t="s">
        <v>950</v>
      </c>
    </row>
    <row r="26" spans="1:4">
      <c r="A26" t="s">
        <v>974</v>
      </c>
      <c r="B26" s="44" t="s">
        <v>291</v>
      </c>
      <c r="C26" s="44" t="s">
        <v>22</v>
      </c>
      <c r="D26" t="s">
        <v>951</v>
      </c>
    </row>
    <row r="27" spans="1:4">
      <c r="A27" t="s">
        <v>975</v>
      </c>
      <c r="B27" s="44" t="s">
        <v>314</v>
      </c>
      <c r="C27" s="44" t="s">
        <v>22</v>
      </c>
      <c r="D27" t="s">
        <v>952</v>
      </c>
    </row>
    <row r="28" spans="1:4">
      <c r="A28" t="s">
        <v>145</v>
      </c>
      <c r="B28" s="44" t="s">
        <v>146</v>
      </c>
      <c r="C28" s="44" t="s">
        <v>23</v>
      </c>
      <c r="D28" t="s">
        <v>836</v>
      </c>
    </row>
    <row r="29" spans="1:4">
      <c r="A29" t="s">
        <v>337</v>
      </c>
      <c r="B29" s="44" t="s">
        <v>338</v>
      </c>
      <c r="C29" s="44" t="s">
        <v>22</v>
      </c>
      <c r="D29" t="s">
        <v>339</v>
      </c>
    </row>
    <row r="30" spans="1:4">
      <c r="A30" t="s">
        <v>976</v>
      </c>
      <c r="B30" s="44" t="s">
        <v>964</v>
      </c>
      <c r="C30" s="44" t="s">
        <v>22</v>
      </c>
      <c r="D30" t="s">
        <v>953</v>
      </c>
    </row>
    <row r="31" spans="1:4">
      <c r="A31" t="s">
        <v>977</v>
      </c>
      <c r="B31" s="44" t="s">
        <v>965</v>
      </c>
      <c r="C31" s="44" t="s">
        <v>22</v>
      </c>
      <c r="D31" t="s">
        <v>954</v>
      </c>
    </row>
    <row r="32" spans="1:4">
      <c r="A32" t="s">
        <v>890</v>
      </c>
      <c r="B32" s="44" t="s">
        <v>586</v>
      </c>
      <c r="C32" s="44" t="s">
        <v>22</v>
      </c>
      <c r="D32" t="s">
        <v>935</v>
      </c>
    </row>
    <row r="33" spans="1:4">
      <c r="A33" t="s">
        <v>778</v>
      </c>
      <c r="B33" s="44" t="s">
        <v>196</v>
      </c>
      <c r="C33" s="44" t="s">
        <v>22</v>
      </c>
      <c r="D33" t="s">
        <v>779</v>
      </c>
    </row>
    <row r="34" spans="1:4">
      <c r="A34" t="s">
        <v>978</v>
      </c>
      <c r="B34" s="44" t="s">
        <v>966</v>
      </c>
      <c r="C34" s="44" t="s">
        <v>24</v>
      </c>
      <c r="D34" t="s">
        <v>955</v>
      </c>
    </row>
    <row r="35" spans="1:4">
      <c r="A35" t="s">
        <v>801</v>
      </c>
      <c r="B35" s="44" t="s">
        <v>802</v>
      </c>
      <c r="C35" s="44" t="s">
        <v>21</v>
      </c>
      <c r="D35" t="s">
        <v>803</v>
      </c>
    </row>
    <row r="36" spans="1:4">
      <c r="A36" t="s">
        <v>176</v>
      </c>
      <c r="B36" s="44" t="s">
        <v>177</v>
      </c>
      <c r="C36" s="44" t="s">
        <v>23</v>
      </c>
      <c r="D36" t="s">
        <v>178</v>
      </c>
    </row>
    <row r="37" spans="1:4">
      <c r="A37" t="s">
        <v>979</v>
      </c>
      <c r="B37" s="44" t="s">
        <v>967</v>
      </c>
      <c r="C37" s="44" t="s">
        <v>22</v>
      </c>
      <c r="D37" s="44" t="s">
        <v>947</v>
      </c>
    </row>
    <row r="38" spans="1:4">
      <c r="A38" t="s">
        <v>88</v>
      </c>
      <c r="B38" s="44" t="s">
        <v>89</v>
      </c>
      <c r="C38" s="44" t="s">
        <v>22</v>
      </c>
      <c r="D38" s="44" t="s">
        <v>90</v>
      </c>
    </row>
    <row r="39" spans="1:4">
      <c r="A39" t="s">
        <v>980</v>
      </c>
      <c r="B39" s="44" t="s">
        <v>968</v>
      </c>
      <c r="C39" s="44" t="s">
        <v>22</v>
      </c>
      <c r="D39" t="s">
        <v>956</v>
      </c>
    </row>
    <row r="40" spans="1:4">
      <c r="A40" t="s">
        <v>981</v>
      </c>
      <c r="B40" s="44" t="s">
        <v>561</v>
      </c>
      <c r="C40" s="44" t="s">
        <v>22</v>
      </c>
      <c r="D40" t="s">
        <v>957</v>
      </c>
    </row>
    <row r="41" spans="1:4">
      <c r="A41" t="s">
        <v>164</v>
      </c>
      <c r="B41" s="44" t="s">
        <v>165</v>
      </c>
      <c r="C41" s="44" t="s">
        <v>22</v>
      </c>
      <c r="D41" t="s">
        <v>166</v>
      </c>
    </row>
    <row r="42" spans="1:4">
      <c r="A42" t="s">
        <v>982</v>
      </c>
      <c r="B42" s="44" t="s">
        <v>670</v>
      </c>
      <c r="C42" s="44" t="s">
        <v>22</v>
      </c>
      <c r="D42" t="s">
        <v>958</v>
      </c>
    </row>
    <row r="43" spans="1:4">
      <c r="A43" t="s">
        <v>983</v>
      </c>
      <c r="B43" s="44" t="s">
        <v>969</v>
      </c>
      <c r="C43" s="44" t="s">
        <v>22</v>
      </c>
      <c r="D43" t="s">
        <v>959</v>
      </c>
    </row>
    <row r="44" spans="1:4">
      <c r="A44" t="s">
        <v>983</v>
      </c>
      <c r="B44" s="44" t="s">
        <v>969</v>
      </c>
      <c r="C44" s="44" t="s">
        <v>22</v>
      </c>
      <c r="D44" t="s">
        <v>959</v>
      </c>
    </row>
    <row r="45" spans="1:4">
      <c r="A45" t="s">
        <v>776</v>
      </c>
      <c r="B45" s="44" t="s">
        <v>165</v>
      </c>
      <c r="C45" s="44" t="s">
        <v>22</v>
      </c>
      <c r="D45" t="s">
        <v>777</v>
      </c>
    </row>
    <row r="46" spans="1:4">
      <c r="A46" t="s">
        <v>984</v>
      </c>
      <c r="B46" s="44" t="s">
        <v>970</v>
      </c>
      <c r="C46" s="44" t="s">
        <v>24</v>
      </c>
      <c r="D46" t="s">
        <v>960</v>
      </c>
    </row>
    <row r="47" spans="1:4">
      <c r="A47" t="s">
        <v>310</v>
      </c>
      <c r="B47" s="44" t="s">
        <v>311</v>
      </c>
      <c r="C47" s="44" t="s">
        <v>24</v>
      </c>
      <c r="D47" t="s">
        <v>961</v>
      </c>
    </row>
    <row r="48" spans="1:4">
      <c r="A48" t="s">
        <v>171</v>
      </c>
      <c r="B48" s="44" t="s">
        <v>172</v>
      </c>
      <c r="C48" s="44" t="s">
        <v>22</v>
      </c>
      <c r="D48" t="s">
        <v>962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9F40-E816-3E42-AD7B-1848400E96CF}">
  <dimension ref="A1:D11"/>
  <sheetViews>
    <sheetView workbookViewId="0">
      <selection activeCell="A2" sqref="A2:M2"/>
    </sheetView>
  </sheetViews>
  <sheetFormatPr baseColWidth="10" defaultRowHeight="15"/>
  <sheetData>
    <row r="1" spans="1:4">
      <c r="A1" s="57" t="s">
        <v>273</v>
      </c>
      <c r="B1" s="52" t="s">
        <v>946</v>
      </c>
      <c r="C1" s="44"/>
      <c r="D1" s="44"/>
    </row>
    <row r="2" spans="1:4">
      <c r="A2" s="57" t="s">
        <v>7</v>
      </c>
      <c r="B2" s="58">
        <v>43742</v>
      </c>
      <c r="C2" s="44"/>
      <c r="D2" s="44"/>
    </row>
    <row r="3" spans="1:4">
      <c r="A3" s="57" t="s">
        <v>8</v>
      </c>
      <c r="B3" s="52">
        <v>4</v>
      </c>
      <c r="C3" s="44"/>
      <c r="D3" s="44"/>
    </row>
    <row r="4" spans="1:4">
      <c r="A4" s="44"/>
      <c r="B4" s="44"/>
      <c r="C4" s="44"/>
      <c r="D4" s="44"/>
    </row>
    <row r="5" spans="1:4">
      <c r="A5" s="59" t="s">
        <v>274</v>
      </c>
      <c r="B5" s="59" t="s">
        <v>275</v>
      </c>
      <c r="C5" s="59" t="s">
        <v>4</v>
      </c>
      <c r="D5" s="59" t="s">
        <v>276</v>
      </c>
    </row>
    <row r="6" spans="1:4">
      <c r="A6" s="44" t="s">
        <v>206</v>
      </c>
      <c r="B6" s="44" t="s">
        <v>207</v>
      </c>
      <c r="C6" s="44" t="s">
        <v>22</v>
      </c>
      <c r="D6" s="44" t="s">
        <v>208</v>
      </c>
    </row>
    <row r="7" spans="1:4">
      <c r="A7" s="44" t="s">
        <v>95</v>
      </c>
      <c r="B7" s="44" t="s">
        <v>242</v>
      </c>
      <c r="C7" s="44" t="s">
        <v>23</v>
      </c>
      <c r="D7" s="44" t="s">
        <v>259</v>
      </c>
    </row>
    <row r="8" spans="1:4">
      <c r="A8" s="44" t="s">
        <v>746</v>
      </c>
      <c r="B8" s="44" t="s">
        <v>745</v>
      </c>
      <c r="C8" s="44" t="s">
        <v>21</v>
      </c>
      <c r="D8" s="44" t="s">
        <v>747</v>
      </c>
    </row>
    <row r="9" spans="1:4">
      <c r="A9" s="44" t="s">
        <v>663</v>
      </c>
      <c r="B9" s="44" t="s">
        <v>662</v>
      </c>
      <c r="C9" s="44" t="s">
        <v>21</v>
      </c>
      <c r="D9" s="44" t="s">
        <v>664</v>
      </c>
    </row>
    <row r="10" spans="1:4">
      <c r="A10" s="44" t="s">
        <v>37</v>
      </c>
      <c r="B10" s="44" t="s">
        <v>764</v>
      </c>
      <c r="C10" s="44" t="s">
        <v>21</v>
      </c>
      <c r="D10" s="44" t="s">
        <v>765</v>
      </c>
    </row>
    <row r="11" spans="1:4">
      <c r="A11" s="44" t="s">
        <v>232</v>
      </c>
      <c r="B11" s="44" t="s">
        <v>748</v>
      </c>
      <c r="C11" s="44" t="s">
        <v>21</v>
      </c>
      <c r="D11" s="44" t="s">
        <v>749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DF0AC-7E98-EC46-9F37-D8A0AB5DDEAF}">
  <dimension ref="A1:D15"/>
  <sheetViews>
    <sheetView workbookViewId="0">
      <selection activeCell="A2" sqref="A2:M2"/>
    </sheetView>
  </sheetViews>
  <sheetFormatPr baseColWidth="10" defaultRowHeight="15"/>
  <sheetData>
    <row r="1" spans="1:4">
      <c r="A1" s="57" t="s">
        <v>273</v>
      </c>
      <c r="B1" s="52" t="s">
        <v>945</v>
      </c>
      <c r="C1" s="44"/>
      <c r="D1" s="44"/>
    </row>
    <row r="2" spans="1:4">
      <c r="A2" s="57" t="s">
        <v>7</v>
      </c>
      <c r="B2" s="58">
        <v>43749</v>
      </c>
      <c r="C2" s="44"/>
      <c r="D2" s="44"/>
    </row>
    <row r="3" spans="1:4">
      <c r="A3" s="57" t="s">
        <v>8</v>
      </c>
      <c r="B3" s="52">
        <v>10</v>
      </c>
      <c r="C3" s="44"/>
      <c r="D3" s="44"/>
    </row>
    <row r="4" spans="1:4">
      <c r="A4" s="44"/>
      <c r="B4" s="44"/>
      <c r="C4" s="44"/>
      <c r="D4" s="44"/>
    </row>
    <row r="5" spans="1:4">
      <c r="A5" s="59" t="s">
        <v>274</v>
      </c>
      <c r="B5" s="59" t="s">
        <v>275</v>
      </c>
      <c r="C5" s="59" t="s">
        <v>4</v>
      </c>
      <c r="D5" s="59" t="s">
        <v>276</v>
      </c>
    </row>
    <row r="6" spans="1:4">
      <c r="A6" s="44" t="s">
        <v>206</v>
      </c>
      <c r="B6" s="44" t="s">
        <v>207</v>
      </c>
      <c r="C6" s="44" t="s">
        <v>22</v>
      </c>
      <c r="D6" s="44" t="s">
        <v>208</v>
      </c>
    </row>
    <row r="7" spans="1:4">
      <c r="A7" s="44" t="s">
        <v>95</v>
      </c>
      <c r="B7" s="44" t="s">
        <v>242</v>
      </c>
      <c r="C7" s="44" t="s">
        <v>23</v>
      </c>
      <c r="D7" s="44" t="s">
        <v>259</v>
      </c>
    </row>
    <row r="8" spans="1:4">
      <c r="A8" s="44" t="s">
        <v>663</v>
      </c>
      <c r="B8" s="44" t="s">
        <v>662</v>
      </c>
      <c r="C8" s="44" t="s">
        <v>21</v>
      </c>
      <c r="D8" s="44" t="s">
        <v>664</v>
      </c>
    </row>
    <row r="9" spans="1:4">
      <c r="A9" s="44" t="s">
        <v>912</v>
      </c>
      <c r="B9" s="44" t="s">
        <v>706</v>
      </c>
      <c r="C9" s="44" t="s">
        <v>21</v>
      </c>
      <c r="D9" s="44" t="s">
        <v>708</v>
      </c>
    </row>
    <row r="10" spans="1:4">
      <c r="A10" s="44" t="s">
        <v>746</v>
      </c>
      <c r="B10" s="44" t="s">
        <v>745</v>
      </c>
      <c r="C10" s="44" t="s">
        <v>21</v>
      </c>
      <c r="D10" s="44" t="s">
        <v>747</v>
      </c>
    </row>
    <row r="11" spans="1:4">
      <c r="A11" s="44" t="s">
        <v>121</v>
      </c>
      <c r="B11" s="44" t="s">
        <v>698</v>
      </c>
      <c r="C11" s="44" t="s">
        <v>23</v>
      </c>
      <c r="D11" s="44" t="s">
        <v>831</v>
      </c>
    </row>
    <row r="12" spans="1:4">
      <c r="A12" s="44" t="s">
        <v>247</v>
      </c>
      <c r="B12" s="44" t="s">
        <v>665</v>
      </c>
      <c r="C12" s="44" t="s">
        <v>21</v>
      </c>
      <c r="D12" s="44" t="s">
        <v>666</v>
      </c>
    </row>
    <row r="13" spans="1:4">
      <c r="A13" s="44" t="s">
        <v>372</v>
      </c>
      <c r="B13" s="44" t="s">
        <v>371</v>
      </c>
      <c r="C13" s="44" t="s">
        <v>24</v>
      </c>
      <c r="D13" s="44" t="s">
        <v>589</v>
      </c>
    </row>
    <row r="14" spans="1:4">
      <c r="A14" s="44" t="s">
        <v>330</v>
      </c>
      <c r="B14" s="44" t="s">
        <v>331</v>
      </c>
      <c r="C14" s="44" t="s">
        <v>24</v>
      </c>
      <c r="D14" s="44" t="s">
        <v>332</v>
      </c>
    </row>
    <row r="15" spans="1:4">
      <c r="A15" s="44" t="s">
        <v>334</v>
      </c>
      <c r="B15" s="44" t="s">
        <v>335</v>
      </c>
      <c r="C15" s="44" t="s">
        <v>24</v>
      </c>
      <c r="D15" s="44" t="s">
        <v>336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Student Page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Microsoft Office User</cp:lastModifiedBy>
  <dcterms:created xsi:type="dcterms:W3CDTF">2018-08-15T18:39:12Z</dcterms:created>
  <dcterms:modified xsi:type="dcterms:W3CDTF">2019-11-12T21:52:07Z</dcterms:modified>
</cp:coreProperties>
</file>